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orge/Desktop/"/>
    </mc:Choice>
  </mc:AlternateContent>
  <xr:revisionPtr revIDLastSave="0" documentId="13_ncr:1_{11B4E13B-807C-5546-9769-AA89504A1476}" xr6:coauthVersionLast="47" xr6:coauthVersionMax="47" xr10:uidLastSave="{00000000-0000-0000-0000-000000000000}"/>
  <bookViews>
    <workbookView xWindow="0" yWindow="500" windowWidth="33600" windowHeight="19860" xr2:uid="{5BF1135C-8405-47D6-AA44-F4C87AC01E01}"/>
  </bookViews>
  <sheets>
    <sheet name="Flap Gates" sheetId="1" r:id="rId1"/>
  </sheets>
  <definedNames>
    <definedName name="_xlnm.Print_Area" localSheetId="0">'Flap Gates'!$A$24:$M$80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5" i="1" l="1"/>
  <c r="L305" i="1" s="1"/>
  <c r="L301" i="1"/>
  <c r="K301" i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L293" i="1"/>
  <c r="K293" i="1"/>
  <c r="K292" i="1"/>
  <c r="L292" i="1" s="1"/>
  <c r="K291" i="1"/>
  <c r="L291" i="1" s="1"/>
  <c r="K290" i="1"/>
  <c r="L290" i="1" s="1"/>
  <c r="K289" i="1"/>
  <c r="L289" i="1" s="1"/>
  <c r="K288" i="1"/>
  <c r="L288" i="1" s="1"/>
  <c r="K287" i="1"/>
  <c r="L287" i="1" s="1"/>
  <c r="K286" i="1"/>
  <c r="L286" i="1" s="1"/>
  <c r="K285" i="1"/>
  <c r="L285" i="1" s="1"/>
  <c r="K281" i="1"/>
  <c r="L281" i="1" s="1"/>
  <c r="K280" i="1"/>
  <c r="L280" i="1" s="1"/>
  <c r="K279" i="1"/>
  <c r="L279" i="1" s="1"/>
  <c r="K278" i="1"/>
  <c r="L278" i="1" s="1"/>
  <c r="L277" i="1"/>
  <c r="K277" i="1"/>
  <c r="K276" i="1"/>
  <c r="L276" i="1" s="1"/>
  <c r="K275" i="1"/>
  <c r="L275" i="1" s="1"/>
  <c r="K274" i="1"/>
  <c r="L274" i="1" s="1"/>
  <c r="K273" i="1"/>
  <c r="L273" i="1" s="1"/>
  <c r="K272" i="1"/>
  <c r="L272" i="1" s="1"/>
  <c r="K271" i="1"/>
  <c r="L271" i="1" s="1"/>
  <c r="K270" i="1"/>
  <c r="L270" i="1" s="1"/>
  <c r="L269" i="1"/>
  <c r="K269" i="1"/>
  <c r="K268" i="1"/>
  <c r="L268" i="1" s="1"/>
  <c r="K267" i="1"/>
  <c r="L267" i="1" s="1"/>
  <c r="K266" i="1"/>
  <c r="L266" i="1" s="1"/>
  <c r="K265" i="1"/>
  <c r="L265" i="1" s="1"/>
  <c r="K261" i="1"/>
  <c r="L261" i="1" s="1"/>
  <c r="K260" i="1"/>
  <c r="L260" i="1" s="1"/>
  <c r="K259" i="1"/>
  <c r="L259" i="1" s="1"/>
  <c r="K258" i="1"/>
  <c r="L258" i="1" s="1"/>
  <c r="L257" i="1"/>
  <c r="K257" i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L249" i="1"/>
  <c r="K249" i="1"/>
  <c r="K248" i="1"/>
  <c r="L248" i="1" s="1"/>
  <c r="K247" i="1"/>
  <c r="L247" i="1" s="1"/>
  <c r="K246" i="1"/>
  <c r="L246" i="1" s="1"/>
  <c r="K245" i="1"/>
  <c r="L245" i="1" s="1"/>
  <c r="K241" i="1"/>
  <c r="L241" i="1" s="1"/>
  <c r="K240" i="1"/>
  <c r="L240" i="1" s="1"/>
  <c r="K239" i="1"/>
  <c r="L239" i="1" s="1"/>
  <c r="L238" i="1"/>
  <c r="K238" i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L230" i="1"/>
  <c r="K230" i="1"/>
  <c r="K229" i="1"/>
  <c r="L229" i="1" s="1"/>
  <c r="K228" i="1"/>
  <c r="L228" i="1" s="1"/>
  <c r="K227" i="1"/>
  <c r="L227" i="1" s="1"/>
  <c r="K226" i="1"/>
  <c r="L226" i="1" s="1"/>
  <c r="K225" i="1"/>
  <c r="L225" i="1" s="1"/>
  <c r="K221" i="1"/>
  <c r="L221" i="1" s="1"/>
  <c r="K220" i="1"/>
  <c r="L220" i="1" s="1"/>
  <c r="L219" i="1"/>
  <c r="K219" i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L211" i="1"/>
  <c r="K211" i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1" i="1"/>
  <c r="L201" i="1" s="1"/>
  <c r="L200" i="1"/>
  <c r="K200" i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L192" i="1"/>
  <c r="K192" i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L181" i="1"/>
  <c r="K181" i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L173" i="1"/>
  <c r="K173" i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L165" i="1"/>
  <c r="K165" i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L154" i="1"/>
  <c r="K154" i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L146" i="1"/>
  <c r="K146" i="1"/>
  <c r="K145" i="1"/>
  <c r="L145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L110" i="1"/>
  <c r="K110" i="1"/>
  <c r="K109" i="1"/>
  <c r="L109" i="1" s="1"/>
  <c r="K108" i="1"/>
  <c r="L108" i="1" s="1"/>
  <c r="K107" i="1"/>
  <c r="L107" i="1" s="1"/>
  <c r="K106" i="1"/>
  <c r="L106" i="1" s="1"/>
  <c r="K105" i="1"/>
  <c r="L105" i="1" s="1"/>
  <c r="L101" i="1"/>
  <c r="K101" i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L93" i="1"/>
  <c r="K93" i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L74" i="1"/>
  <c r="K74" i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L66" i="1"/>
  <c r="K66" i="1"/>
  <c r="L65" i="1"/>
  <c r="K65" i="1"/>
  <c r="L61" i="1"/>
  <c r="K61" i="1"/>
  <c r="L60" i="1"/>
  <c r="K60" i="1"/>
  <c r="L59" i="1"/>
  <c r="K59" i="1"/>
  <c r="L58" i="1"/>
  <c r="K58" i="1"/>
  <c r="L57" i="1"/>
  <c r="K57" i="1"/>
  <c r="K56" i="1"/>
  <c r="L56" i="1" s="1"/>
  <c r="L55" i="1"/>
  <c r="K55" i="1"/>
  <c r="L54" i="1"/>
  <c r="K54" i="1"/>
  <c r="L53" i="1"/>
  <c r="K53" i="1"/>
  <c r="L52" i="1"/>
  <c r="K52" i="1"/>
  <c r="L51" i="1"/>
  <c r="K51" i="1"/>
  <c r="K50" i="1"/>
  <c r="L50" i="1" s="1"/>
  <c r="L49" i="1"/>
  <c r="K49" i="1"/>
  <c r="L48" i="1"/>
  <c r="K48" i="1"/>
  <c r="L47" i="1"/>
  <c r="K47" i="1"/>
  <c r="L46" i="1"/>
  <c r="K46" i="1"/>
  <c r="K41" i="1" l="1"/>
  <c r="L41" i="1" s="1"/>
  <c r="K26" i="1" l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5" i="1"/>
  <c r="L45" i="1" s="1"/>
  <c r="L26" i="1"/>
</calcChain>
</file>

<file path=xl/sharedStrings.xml><?xml version="1.0" encoding="utf-8"?>
<sst xmlns="http://schemas.openxmlformats.org/spreadsheetml/2006/main" count="2256" uniqueCount="591">
  <si>
    <t>Size</t>
  </si>
  <si>
    <t>Type</t>
  </si>
  <si>
    <t>Item Number</t>
  </si>
  <si>
    <t>Item Description</t>
  </si>
  <si>
    <t>Discount Group</t>
  </si>
  <si>
    <t>List Price</t>
  </si>
  <si>
    <t>Multiplier</t>
  </si>
  <si>
    <t>Net Price</t>
  </si>
  <si>
    <t>Wall Mount</t>
  </si>
  <si>
    <t>AG-FG</t>
  </si>
  <si>
    <t>6"</t>
  </si>
  <si>
    <t>8"</t>
  </si>
  <si>
    <t>12"</t>
  </si>
  <si>
    <t>14"</t>
  </si>
  <si>
    <t>15"</t>
  </si>
  <si>
    <t>16"</t>
  </si>
  <si>
    <t>18"</t>
  </si>
  <si>
    <t>20"</t>
  </si>
  <si>
    <t>24"</t>
  </si>
  <si>
    <t>30"</t>
  </si>
  <si>
    <t>36"</t>
  </si>
  <si>
    <t>42"</t>
  </si>
  <si>
    <t>48"</t>
  </si>
  <si>
    <t>54"</t>
  </si>
  <si>
    <t>60"</t>
  </si>
  <si>
    <t>72"</t>
  </si>
  <si>
    <t>Customer AG-FG Multiplier Input</t>
  </si>
  <si>
    <t>Customer AG-PARTS Multiplier Input</t>
  </si>
  <si>
    <t>Effective September 19, 2025</t>
  </si>
  <si>
    <t>66"</t>
  </si>
  <si>
    <t>84"</t>
  </si>
  <si>
    <t>96"</t>
  </si>
  <si>
    <t>108"</t>
  </si>
  <si>
    <t>Gravity Flow</t>
  </si>
  <si>
    <t>Seat Material</t>
  </si>
  <si>
    <t>Ductile Iron</t>
  </si>
  <si>
    <t>F55D006GAAWTMA</t>
  </si>
  <si>
    <t>F55D008GAAWTMA</t>
  </si>
  <si>
    <t>F55D012GAAWTMA</t>
  </si>
  <si>
    <t>F55D014GAAWTMA</t>
  </si>
  <si>
    <t>F55D015GAAWTMA</t>
  </si>
  <si>
    <t>F55D016GAAWTMA</t>
  </si>
  <si>
    <t>F55D018GAAWTMA</t>
  </si>
  <si>
    <t>F55D020GAAWTMA</t>
  </si>
  <si>
    <t>F55D024GAAWTMA</t>
  </si>
  <si>
    <t>F55D030GAAWTMA</t>
  </si>
  <si>
    <t>F55D036GAAWTMA</t>
  </si>
  <si>
    <t>F55D042GAAWTMA</t>
  </si>
  <si>
    <t>F55D048GAAWTMA</t>
  </si>
  <si>
    <t>F55D054GAAWTMA</t>
  </si>
  <si>
    <t>F55D060GAAWTMA</t>
  </si>
  <si>
    <t>F55D066GAAWTMA</t>
  </si>
  <si>
    <t>F55D072GAAWTMA</t>
  </si>
  <si>
    <t>F55D084GAAWTMA</t>
  </si>
  <si>
    <t>F55D096GAAWTMA</t>
  </si>
  <si>
    <t>F55D108GAAWTMA</t>
  </si>
  <si>
    <t>F-55D Flap Gates</t>
  </si>
  <si>
    <t>Hardware</t>
  </si>
  <si>
    <t>Mounting</t>
  </si>
  <si>
    <t>304 SS</t>
  </si>
  <si>
    <t>316 SS</t>
  </si>
  <si>
    <t>F-55D G, 6", DI SEAT, 304SS HW, WTM FLG</t>
  </si>
  <si>
    <t>F-55D G, 8", DI SEAT, 304SS HW, WTM FLG</t>
  </si>
  <si>
    <t>F-55D G, 12", DI SEAT, 304SS HW, WTM FLG</t>
  </si>
  <si>
    <t>F-55D G, 14", DI SEAT, 304SS HW, WTM FLG</t>
  </si>
  <si>
    <t>F-55D G, 15", DI SEAT, 304SS HW, WTM FLG</t>
  </si>
  <si>
    <t>F-55D G, 16", DI SEAT, 304SS HW, WTM FLG</t>
  </si>
  <si>
    <t>F-55D G, 18", DI SEAT, 304SS HW, WTM FLG</t>
  </si>
  <si>
    <t>F-55D G, 20", DI SEAT, 304SS HW, WTM FLG</t>
  </si>
  <si>
    <t>F-55D G, 24", DI SEAT, 304SS HW, WTM FLG</t>
  </si>
  <si>
    <t>F-55D G, 30", DI SEAT, 304SS HW, WTM FLG</t>
  </si>
  <si>
    <t>F-55D G, 36", DI SEAT, 304SS HW, WTM FLG</t>
  </si>
  <si>
    <t>F-55D G, 42", DI SEAT, 304SS HW, WTM FLG</t>
  </si>
  <si>
    <t>F-55D G, 48", DI SEAT, 304SS HW, WTM FLG</t>
  </si>
  <si>
    <t>F-55D G, 84", DI SEAT, 304SS HW, WTM FLG</t>
  </si>
  <si>
    <t>F-55D G, 60", DI SEAT, 304SS HW, WTM FLG</t>
  </si>
  <si>
    <t>F-55D G, 66", DI SEAT, 304SS HW, WTM FLG</t>
  </si>
  <si>
    <t>F-55D G, 72", DI SEAT, 304SS HW, WTM FLG</t>
  </si>
  <si>
    <t>F-55D G, 96", DI SEAT, 304SS HW, WTM FLG</t>
  </si>
  <si>
    <t>F-55D G, 108", DI SEAT, 304SS HW, WTM FLG</t>
  </si>
  <si>
    <t>125# FLG</t>
  </si>
  <si>
    <t>F55D006GAA125A</t>
  </si>
  <si>
    <t>F55D008GAA125A</t>
  </si>
  <si>
    <t>F55D012GAA125A</t>
  </si>
  <si>
    <t>F55D014GAA125A</t>
  </si>
  <si>
    <t>F55D015GAA125A</t>
  </si>
  <si>
    <t>F55D016GAA125A</t>
  </si>
  <si>
    <t>F55D018GAA125A</t>
  </si>
  <si>
    <t>F55D020GAA125A</t>
  </si>
  <si>
    <t>F55D024GAA125A</t>
  </si>
  <si>
    <t>F55D030GAA125A</t>
  </si>
  <si>
    <t>F55D036GAA125A</t>
  </si>
  <si>
    <t>F55D042GAA125A</t>
  </si>
  <si>
    <t>F55D048GAA125A</t>
  </si>
  <si>
    <t>F55D054GAA125A</t>
  </si>
  <si>
    <t>F55D060GAA125A</t>
  </si>
  <si>
    <t>F55D066GAA125A</t>
  </si>
  <si>
    <t>F55D072GAA125A</t>
  </si>
  <si>
    <t>F55D084GAA125A</t>
  </si>
  <si>
    <t>F55D096GAA125A</t>
  </si>
  <si>
    <t>F55D108GAA125A</t>
  </si>
  <si>
    <t>Bronze</t>
  </si>
  <si>
    <t>F55D006GBAWTMA</t>
  </si>
  <si>
    <t>F55D008GBAWTMA</t>
  </si>
  <si>
    <t>F55D012GBAWTMA</t>
  </si>
  <si>
    <t>F55D014GBAWTMA</t>
  </si>
  <si>
    <t>F55D015GBAWTMA</t>
  </si>
  <si>
    <t>F55D016GBAWTMA</t>
  </si>
  <si>
    <t>F55D018GBAWTMA</t>
  </si>
  <si>
    <t>F55D020GBAWTMA</t>
  </si>
  <si>
    <t>F55D024GBAWTMA</t>
  </si>
  <si>
    <t>F55D030GBAWTMA</t>
  </si>
  <si>
    <t>F55D036GBAWTMA</t>
  </si>
  <si>
    <t>F55D042GBAWTMA</t>
  </si>
  <si>
    <t>F55D048GBAWTMA</t>
  </si>
  <si>
    <t>F55D054GBAWTMA</t>
  </si>
  <si>
    <t>F55D060GBAWTMA</t>
  </si>
  <si>
    <t>F55D066GBAWTMA</t>
  </si>
  <si>
    <t>F55D072GBAWTMA</t>
  </si>
  <si>
    <t>F55D084GBAWTMA</t>
  </si>
  <si>
    <t>F55D096GBAWTMA</t>
  </si>
  <si>
    <t>F55D108GBAWTMA</t>
  </si>
  <si>
    <t>F55D006GBA125A</t>
  </si>
  <si>
    <t>F55D008GBA125A</t>
  </si>
  <si>
    <t>F55D012GBA125A</t>
  </si>
  <si>
    <t>F55D014GBA125A</t>
  </si>
  <si>
    <t>F55D015GBA125A</t>
  </si>
  <si>
    <t>F55D016GBA125A</t>
  </si>
  <si>
    <t>F55D018GBA125A</t>
  </si>
  <si>
    <t>F55D020GBA125A</t>
  </si>
  <si>
    <t>F55D024GBA125A</t>
  </si>
  <si>
    <t>F55D030GBA125A</t>
  </si>
  <si>
    <t>F55D036GBA125A</t>
  </si>
  <si>
    <t>F55D042GBA125A</t>
  </si>
  <si>
    <t>F55D048GBA125A</t>
  </si>
  <si>
    <t>F55D054GBA125A</t>
  </si>
  <si>
    <t>F55D060GBA125A</t>
  </si>
  <si>
    <t>F55D066GBA125A</t>
  </si>
  <si>
    <t>F55D072GBA125A</t>
  </si>
  <si>
    <t>F55D084GBA125A</t>
  </si>
  <si>
    <t>F55D096GBA125A</t>
  </si>
  <si>
    <t>F55D108GBA125A</t>
  </si>
  <si>
    <t>Neoprene</t>
  </si>
  <si>
    <t>F55D006GCAWTMA</t>
  </si>
  <si>
    <t>F55D008GCAWTMA</t>
  </si>
  <si>
    <t>F55D012GCAWTMA</t>
  </si>
  <si>
    <t>F55D014GCAWTMA</t>
  </si>
  <si>
    <t>F55D015GCAWTMA</t>
  </si>
  <si>
    <t>F55D016GCAWTMA</t>
  </si>
  <si>
    <t>F55D018GCAWTMA</t>
  </si>
  <si>
    <t>F55D020GCAWTMA</t>
  </si>
  <si>
    <t>F55D024GCAWTMA</t>
  </si>
  <si>
    <t>F55D030GCAWTMA</t>
  </si>
  <si>
    <t>F55D036GCAWTMA</t>
  </si>
  <si>
    <t>F55D042GCAWTMA</t>
  </si>
  <si>
    <t>F55D048GCAWTMA</t>
  </si>
  <si>
    <t>F55D054GCAWTMA</t>
  </si>
  <si>
    <t>F55D060GCAWTMA</t>
  </si>
  <si>
    <t>F55D066GCAWTMA</t>
  </si>
  <si>
    <t>F55D072GCAWTMA</t>
  </si>
  <si>
    <t>F55D084GCAWTMA</t>
  </si>
  <si>
    <t>F55D096GCAWTMA</t>
  </si>
  <si>
    <t>F55D108GCAWTMA</t>
  </si>
  <si>
    <t>F55D006GCA125A</t>
  </si>
  <si>
    <t>F55D008GCA125A</t>
  </si>
  <si>
    <t>F55D012GCA125A</t>
  </si>
  <si>
    <t>F55D014GCA125A</t>
  </si>
  <si>
    <t>F55D015GCA125A</t>
  </si>
  <si>
    <t>F55D016GCA125A</t>
  </si>
  <si>
    <t>F55D018GCA125A</t>
  </si>
  <si>
    <t>F55D020GCA125A</t>
  </si>
  <si>
    <t>F55D024GCA125A</t>
  </si>
  <si>
    <t>F55D030GCA125A</t>
  </si>
  <si>
    <t>F55D036GCA125A</t>
  </si>
  <si>
    <t>F55D042GCA125A</t>
  </si>
  <si>
    <t>F55D048GCA125A</t>
  </si>
  <si>
    <t>F55D054GCA125A</t>
  </si>
  <si>
    <t>F55D060GCA125A</t>
  </si>
  <si>
    <t>F55D066GCA125A</t>
  </si>
  <si>
    <t>F55D072GCA125A</t>
  </si>
  <si>
    <t>F55D084GCA125A</t>
  </si>
  <si>
    <t>F55D096GCA125A</t>
  </si>
  <si>
    <t>F55D108GCA125A</t>
  </si>
  <si>
    <t>F-55D G, 6", DI SEAT, 316SS HW, WTM FLG</t>
  </si>
  <si>
    <t>F-55D G, 8", DI SEAT, 316SS HW, WTM FLG</t>
  </si>
  <si>
    <t>F-55D G, 12", DI SEAT, 316SS HW, WTM FLG</t>
  </si>
  <si>
    <t>F-55D G, 14", DI SEAT, 316SS HW, WTM FLG</t>
  </si>
  <si>
    <t>F-55D G, 15", DI SEAT, 316SS HW, WTM FLG</t>
  </si>
  <si>
    <t>F-55D G, 16", DI SEAT, 316SS HW, WTM FLG</t>
  </si>
  <si>
    <t>F-55D G, 18", DI SEAT, 316SS HW, WTM FLG</t>
  </si>
  <si>
    <t>F-55D G, 20", DI SEAT, 316SS HW, WTM FLG</t>
  </si>
  <si>
    <t>F-55D G, 24", DI SEAT, 316SS HW, WTM FLG</t>
  </si>
  <si>
    <t>F-55D G, 30", DI SEAT, 316SS HW, WTM FLG</t>
  </si>
  <si>
    <t>F-55D G, 36", DI SEAT, 316SS HW, WTM FLG</t>
  </si>
  <si>
    <t>F-55D G, 42", DI SEAT, 316SS HW, WTM FLG</t>
  </si>
  <si>
    <t>F-55D G, 48", DI SEAT, 316SS HW, WTM FLG</t>
  </si>
  <si>
    <t>F-55D G, 84", DI SEAT, 316SS HW, WTM FLG</t>
  </si>
  <si>
    <t>F-55D G, 60", DI SEAT, 316SS HW, WTM FLG</t>
  </si>
  <si>
    <t>F-55D G, 66", DI SEAT, 316SS HW, WTM FLG</t>
  </si>
  <si>
    <t>F-55D G, 72", DI SEAT, 316SS HW, WTM FLG</t>
  </si>
  <si>
    <t>F-55D G, 96", DI SEAT, 316SS HW, WTM FLG</t>
  </si>
  <si>
    <t>F-55D G, 108", DI SEAT, 316SS HW, WTM FLG</t>
  </si>
  <si>
    <t>F-55D G, 6", DI SEAT, 316SS HW, 125 FLG</t>
  </si>
  <si>
    <t>F-55D G, 8", DI SEAT, 316SS HW, 125 FLG</t>
  </si>
  <si>
    <t>F-55D G, 12", DI SEAT, 316SS HW, 125 FLG</t>
  </si>
  <si>
    <t>F-55D G, 14", DI SEAT, 316SS HW, 125 FLG</t>
  </si>
  <si>
    <t>F-55D G, 15", DI SEAT, 316SS HW, 125 FLG</t>
  </si>
  <si>
    <t>F-55D G, 16", DI SEAT, 316SS HW, 125 FLG</t>
  </si>
  <si>
    <t>F-55D G, 18", DI SEAT, 316SS HW, 125 FLG</t>
  </si>
  <si>
    <t>F-55D G, 20", DI SEAT, 316SS HW, 125 FLG</t>
  </si>
  <si>
    <t>F-55D G, 24", DI SEAT, 316SS HW, 125 FLG</t>
  </si>
  <si>
    <t>F-55D G, 30", DI SEAT, 316SS HW, 125 FLG</t>
  </si>
  <si>
    <t>F-55D G, 36", DI SEAT, 316SS HW, 125 FLG</t>
  </si>
  <si>
    <t>F-55D G, 42", DI SEAT, 316SS HW, 125 FLG</t>
  </si>
  <si>
    <t>F-55D G, 48", DI SEAT, 316SS HW, 125 FLG</t>
  </si>
  <si>
    <t>F-55D G, 84", DI SEAT, 316SS HW, 125 FLG</t>
  </si>
  <si>
    <t>F-55D G, 60", DI SEAT, 316SS HW, 125 FLG</t>
  </si>
  <si>
    <t>F-55D G, 66", DI SEAT, 316SS HW, 125 FLG</t>
  </si>
  <si>
    <t>F-55D G, 72", DI SEAT, 316SS HW, 125 FLG</t>
  </si>
  <si>
    <t>F-55D G, 96", DI SEAT, 316SS HW, 125 FLG</t>
  </si>
  <si>
    <t>F-55D G, 108", DI SEAT, 316SS HW, 125 FLG</t>
  </si>
  <si>
    <t>F-55D G, 6", BRONZE SEAT, 316SS HW, WTM FLG</t>
  </si>
  <si>
    <t>F-55D G, 8", BRONZE SEAT, 316SS HW, WTM FLG</t>
  </si>
  <si>
    <t>F-55D G, 12", BRONZE SEAT, 316SS HW, WTM FLG</t>
  </si>
  <si>
    <t>F-55D G, 14", BRONZE SEAT, 316SS HW, WTM FLG</t>
  </si>
  <si>
    <t>F-55D G, 15", BRONZE SEAT, 316SS HW, WTM FLG</t>
  </si>
  <si>
    <t>F-55D G, 16", BRONZE SEAT, 316SS HW, WTM FLG</t>
  </si>
  <si>
    <t>F-55D G, 18", BRONZE SEAT, 316SS HW, WTM FLG</t>
  </si>
  <si>
    <t>F-55D G, 20", BRONZE SEAT, 316SS HW, WTM FLG</t>
  </si>
  <si>
    <t>F-55D G, 24", BRONZE SEAT, 316SS HW, WTM FLG</t>
  </si>
  <si>
    <t>F-55D G, 30", BRONZE SEAT, 316SS HW, WTM FLG</t>
  </si>
  <si>
    <t>F-55D G, 36", BRONZE SEAT, 316SS HW, WTM FLG</t>
  </si>
  <si>
    <t>F-55D G, 42", BRONZE SEAT, 316SS HW, WTM FLG</t>
  </si>
  <si>
    <t>F-55D G, 48", BRONZE SEAT, 316SS HW, WTM FLG</t>
  </si>
  <si>
    <t>F-55D G, 84", BRONZE SEAT, 316SS HW, WTM FLG</t>
  </si>
  <si>
    <t>F-55D G, 60", BRONZE SEAT, 316SS HW, WTM FLG</t>
  </si>
  <si>
    <t>F-55D G, 66", BRONZE SEAT, 316SS HW, WTM FLG</t>
  </si>
  <si>
    <t>F-55D G, 72", BRONZE SEAT, 316SS HW, WTM FLG</t>
  </si>
  <si>
    <t>F-55D G, 96", BRONZE SEAT, 316SS HW, WTM FLG</t>
  </si>
  <si>
    <t>F-55D G, 108", BRONZE SEAT, 316SS HW, WTM FLG</t>
  </si>
  <si>
    <t>F-55D G, 6", BRONZE SEAT, 316SS HW, 125 FLG</t>
  </si>
  <si>
    <t>F-55D G, 8", BRONZE SEAT, 316SS HW, 125 FLG</t>
  </si>
  <si>
    <t>F-55D G, 12", BRONZE SEAT, 316SS HW, 125 FLG</t>
  </si>
  <si>
    <t>F-55D G, 14", BRONZE SEAT, 316SS HW, 125 FLG</t>
  </si>
  <si>
    <t>F-55D G, 15", BRONZE SEAT, 316SS HW, 125 FLG</t>
  </si>
  <si>
    <t>F-55D G, 16", BRONZE SEAT, 316SS HW, 125 FLG</t>
  </si>
  <si>
    <t>F-55D G, 18", BRONZE SEAT, 316SS HW, 125 FLG</t>
  </si>
  <si>
    <t>F-55D G, 20", BRONZE SEAT, 316SS HW, 125 FLG</t>
  </si>
  <si>
    <t>F-55D G, 24", BRONZE SEAT, 316SS HW, 125 FLG</t>
  </si>
  <si>
    <t>F-55D G, 30", BRONZE SEAT, 316SS HW, 125 FLG</t>
  </si>
  <si>
    <t>F-55D G, 36", BRONZE SEAT, 316SS HW, 125 FLG</t>
  </si>
  <si>
    <t>F-55D G, 42", BRONZE SEAT, 316SS HW, 125 FLG</t>
  </si>
  <si>
    <t>F-55D G, 48", BRONZE SEAT, 316SS HW, 125 FLG</t>
  </si>
  <si>
    <t>F-55D G, 84", BRONZE SEAT, 316SS HW, 125 FLG</t>
  </si>
  <si>
    <t>F-55D G, 60", BRONZE SEAT, 316SS HW, 125 FLG</t>
  </si>
  <si>
    <t>F-55D G, 66", BRONZE SEAT, 316SS HW, 125 FLG</t>
  </si>
  <si>
    <t>F-55D G, 72", BRONZE SEAT, 316SS HW, 125 FLG</t>
  </si>
  <si>
    <t>F-55D G, 96", BRONZE SEAT, 316SS HW, 125 FLG</t>
  </si>
  <si>
    <t>F-55D G, 108", BRONZE SEAT, 316SS HW, 125 FLG</t>
  </si>
  <si>
    <t>F-55D G, 6", NEOPRENE SEAT, 316SS HW, WTM FLG</t>
  </si>
  <si>
    <t>F-55D G, 8", NEOPRENE SEAT, 316SS HW, WTM FLG</t>
  </si>
  <si>
    <t>F-55D G, 12", NEOPRENE SEAT, 316SS HW, WTM FLG</t>
  </si>
  <si>
    <t>F-55D G, 14", NEOPRENE SEAT, 316SS HW, WTM FLG</t>
  </si>
  <si>
    <t>F-55D G, 15", NEOPRENE SEAT, 316SS HW, WTM FLG</t>
  </si>
  <si>
    <t>F-55D G, 16", NEOPRENE SEAT, 316SS HW, WTM FLG</t>
  </si>
  <si>
    <t>F-55D G, 18", NEOPRENE SEAT, 316SS HW, WTM FLG</t>
  </si>
  <si>
    <t>F-55D G, 20", NEOPRENE SEAT, 316SS HW, WTM FLG</t>
  </si>
  <si>
    <t>F-55D G, 24", NEOPRENE SEAT, 316SS HW, WTM FLG</t>
  </si>
  <si>
    <t>F-55D G, 30", NEOPRENE SEAT, 316SS HW, WTM FLG</t>
  </si>
  <si>
    <t>F-55D G, 36", NEOPRENE SEAT, 316SS HW, WTM FLG</t>
  </si>
  <si>
    <t>F-55D G, 42", NEOPRENE SEAT, 316SS HW, WTM FLG</t>
  </si>
  <si>
    <t>F-55D G, 48", NEOPRENE SEAT, 316SS HW, WTM FLG</t>
  </si>
  <si>
    <t>F-55D G, 84", NEOPRENE SEAT, 316SS HW, WTM FLG</t>
  </si>
  <si>
    <t>F-55D G, 60", NEOPRENE SEAT, 316SS HW, WTM FLG</t>
  </si>
  <si>
    <t>F-55D G, 66", NEOPRENE SEAT, 316SS HW, WTM FLG</t>
  </si>
  <si>
    <t>F-55D G, 72", NEOPRENE SEAT, 316SS HW, WTM FLG</t>
  </si>
  <si>
    <t>F-55D G, 96", NEOPRENE SEAT, 316SS HW, WTM FLG</t>
  </si>
  <si>
    <t>F-55D G, 108", NEOPRENE SEAT, 316SS HW, WTM FLG</t>
  </si>
  <si>
    <t>F-55D G, 6", NEOPRENE SEAT, 316SS HW, 125 FLG</t>
  </si>
  <si>
    <t>F-55D G, 8", NEOPRENE SEAT, 316SS HW, 125 FLG</t>
  </si>
  <si>
    <t>F-55D G, 12", NEOPRENE SEAT, 316SS HW, 125 FLG</t>
  </si>
  <si>
    <t>F-55D G, 14", NEOPRENE SEAT, 316SS HW, 125 FLG</t>
  </si>
  <si>
    <t>F-55D G, 15", NEOPRENE SEAT, 316SS HW, 125 FLG</t>
  </si>
  <si>
    <t>F-55D G, 16", NEOPRENE SEAT, 316SS HW, 125 FLG</t>
  </si>
  <si>
    <t>F-55D G, 18", NEOPRENE SEAT, 316SS HW, 125 FLG</t>
  </si>
  <si>
    <t>F-55D G, 20", NEOPRENE SEAT, 316SS HW, 125 FLG</t>
  </si>
  <si>
    <t>F-55D G, 24", NEOPRENE SEAT, 316SS HW, 125 FLG</t>
  </si>
  <si>
    <t>F-55D G, 30", NEOPRENE SEAT, 316SS HW, 125 FLG</t>
  </si>
  <si>
    <t>F-55D G, 36", NEOPRENE SEAT, 316SS HW, 125 FLG</t>
  </si>
  <si>
    <t>F-55D G, 42", NEOPRENE SEAT, 316SS HW, 125 FLG</t>
  </si>
  <si>
    <t>F-55D G, 48", NEOPRENE SEAT, 316SS HW, 125 FLG</t>
  </si>
  <si>
    <t>F-55D G, 84", NEOPRENE SEAT, 316SS HW, 125 FLG</t>
  </si>
  <si>
    <t>F-55D G, 60", NEOPRENE SEAT, 316SS HW, 125 FLG</t>
  </si>
  <si>
    <t>F-55D G, 66", NEOPRENE SEAT, 316SS HW, 125 FLG</t>
  </si>
  <si>
    <t>F-55D G, 72", NEOPRENE SEAT, 316SS HW, 125 FLG</t>
  </si>
  <si>
    <t>F-55D G, 96", NEOPRENE SEAT, 316SS HW, 125 FLG</t>
  </si>
  <si>
    <t>F-55D G, 108", NEOPRENE SEAT, 316SS HW, 125 FLG</t>
  </si>
  <si>
    <t>F-55D G, 6", DI SEAT, 304SS HW, 125 FLG</t>
  </si>
  <si>
    <t>F-55D G, 8", DI SEAT, 304SS HW, 125 FLG</t>
  </si>
  <si>
    <t>F-55D G, 12", DI SEAT, 304SS HW, 125 FLG</t>
  </si>
  <si>
    <t>F-55D G, 14", DI SEAT, 304SS HW, 125 FLG</t>
  </si>
  <si>
    <t>F-55D G, 15", DI SEAT, 304SS HW, 125 FLG</t>
  </si>
  <si>
    <t>F-55D G, 16", DI SEAT, 304SS HW, 125 FLG</t>
  </si>
  <si>
    <t>F-55D G, 18", DI SEAT, 304SS HW, 125 FLG</t>
  </si>
  <si>
    <t>F-55D G, 20", DI SEAT, 304SS HW, 125 FLG</t>
  </si>
  <si>
    <t>F-55D G, 24", DI SEAT, 304SS HW, 125 FLG</t>
  </si>
  <si>
    <t>F-55D G, 30", DI SEAT, 304SS HW, 125 FLG</t>
  </si>
  <si>
    <t>F-55D G, 36", DI SEAT, 304SS HW, 125 FLG</t>
  </si>
  <si>
    <t>F-55D G, 42", DI SEAT, 304SS HW, 125 FLG</t>
  </si>
  <si>
    <t>F-55D G, 48", DI SEAT, 304SS HW, 125 FLG</t>
  </si>
  <si>
    <t>F-55D G, 84", DI SEAT, 304SS HW, 125 FLG</t>
  </si>
  <si>
    <t>F-55D G, 60", DI SEAT, 304SS HW, 125 FLG</t>
  </si>
  <si>
    <t>F-55D G, 66", DI SEAT, 304SS HW, 125 FLG</t>
  </si>
  <si>
    <t>F-55D G, 72", DI SEAT, 304SS HW, 125 FLG</t>
  </si>
  <si>
    <t>F-55D G, 96", DI SEAT, 304SS HW, 125 FLG</t>
  </si>
  <si>
    <t>F-55D G, 108", DI SEAT, 304SS HW, 125 FLG</t>
  </si>
  <si>
    <t>F-55D G, 6", BRONZE SEAT, 304SS HW, WTM FLG</t>
  </si>
  <si>
    <t>F-55D G, 8", BRONZE SEAT, 304SS HW, WTM FLG</t>
  </si>
  <si>
    <t>F-55D G, 12", BRONZE SEAT, 304SS HW, WTM FLG</t>
  </si>
  <si>
    <t>F-55D G, 14", BRONZE SEAT, 304SS HW, WTM FLG</t>
  </si>
  <si>
    <t>F-55D G, 15", BRONZE SEAT, 304SS HW, WTM FLG</t>
  </si>
  <si>
    <t>F-55D G, 16", BRONZE SEAT, 304SS HW, WTM FLG</t>
  </si>
  <si>
    <t>F-55D G, 18", BRONZE SEAT, 304SS HW, WTM FLG</t>
  </si>
  <si>
    <t>F-55D G, 20", BRONZE SEAT, 304SS HW, WTM FLG</t>
  </si>
  <si>
    <t>F-55D G, 24", BRONZE SEAT, 304SS HW, WTM FLG</t>
  </si>
  <si>
    <t>F-55D G, 30", BRONZE SEAT, 304SS HW, WTM FLG</t>
  </si>
  <si>
    <t>F-55D G, 36", BRONZE SEAT, 304SS HW, WTM FLG</t>
  </si>
  <si>
    <t>F-55D G, 42", BRONZE SEAT, 304SS HW, WTM FLG</t>
  </si>
  <si>
    <t>F-55D G, 48", BRONZE SEAT, 304SS HW, WTM FLG</t>
  </si>
  <si>
    <t>F-55D G, 84", BRONZE SEAT, 304SS HW, WTM FLG</t>
  </si>
  <si>
    <t>F-55D G, 60", BRONZE SEAT, 304SS HW, WTM FLG</t>
  </si>
  <si>
    <t>F-55D G, 66", BRONZE SEAT, 304SS HW, WTM FLG</t>
  </si>
  <si>
    <t>F-55D G, 72", BRONZE SEAT, 304SS HW, WTM FLG</t>
  </si>
  <si>
    <t>F-55D G, 96", BRONZE SEAT, 304SS HW, WTM FLG</t>
  </si>
  <si>
    <t>F-55D G, 108", BRONZE SEAT, 304SS HW, WTM FLG</t>
  </si>
  <si>
    <t>F-55D G, 6", BRONZE SEAT, 304SS HW, 125 FLG</t>
  </si>
  <si>
    <t>F-55D G, 8", BRONZE SEAT, 304SS HW, 125 FLG</t>
  </si>
  <si>
    <t>F-55D G, 12", BRONZE SEAT, 304SS HW, 125 FLG</t>
  </si>
  <si>
    <t>F-55D G, 14", BRONZE SEAT, 304SS HW, 125 FLG</t>
  </si>
  <si>
    <t>F-55D G, 15", BRONZE SEAT, 304SS HW, 125 FLG</t>
  </si>
  <si>
    <t>F-55D G, 16", BRONZE SEAT, 304SS HW, 125 FLG</t>
  </si>
  <si>
    <t>F-55D G, 18", BRONZE SEAT, 304SS HW, 125 FLG</t>
  </si>
  <si>
    <t>F-55D G, 20", BRONZE SEAT, 304SS HW, 125 FLG</t>
  </si>
  <si>
    <t>F-55D G, 24", BRONZE SEAT, 304SS HW, 125 FLG</t>
  </si>
  <si>
    <t>F-55D G, 30", BRONZE SEAT, 304SS HW, 125 FLG</t>
  </si>
  <si>
    <t>F-55D G, 36", BRONZE SEAT, 304SS HW, 125 FLG</t>
  </si>
  <si>
    <t>F-55D G, 42", BRONZE SEAT, 304SS HW, 125 FLG</t>
  </si>
  <si>
    <t>F-55D G, 48", BRONZE SEAT, 304SS HW, 125 FLG</t>
  </si>
  <si>
    <t>F-55D G, 84", BRONZE SEAT, 304SS HW, 125 FLG</t>
  </si>
  <si>
    <t>F-55D G, 60", BRONZE SEAT, 304SS HW, 125 FLG</t>
  </si>
  <si>
    <t>F-55D G, 66", BRONZE SEAT, 304SS HW, 125 FLG</t>
  </si>
  <si>
    <t>F-55D G, 72", BRONZE SEAT, 304SS HW, 125 FLG</t>
  </si>
  <si>
    <t>F-55D G, 96", BRONZE SEAT, 304SS HW, 125 FLG</t>
  </si>
  <si>
    <t>F-55D G, 108", BRONZE SEAT, 304SS HW, 125 FLG</t>
  </si>
  <si>
    <t>F-55D G, 6", NEOPRENE SEAT, 304SS HW, WTM FLG</t>
  </si>
  <si>
    <t>F-55D G, 8", NEOPRENE SEAT, 304SS HW, WTM FLG</t>
  </si>
  <si>
    <t>F-55D G, 12", NEOPRENE SEAT, 304SS HW, WTM FLG</t>
  </si>
  <si>
    <t>F-55D G, 14", NEOPRENE SEAT, 304SS HW, WTM FLG</t>
  </si>
  <si>
    <t>F-55D G, 15", NEOPRENE SEAT, 304SS HW, WTM FLG</t>
  </si>
  <si>
    <t>F-55D G, 16", NEOPRENE SEAT, 304SS HW, WTM FLG</t>
  </si>
  <si>
    <t>F-55D G, 18", NEOPRENE SEAT, 304SS HW, WTM FLG</t>
  </si>
  <si>
    <t>F-55D G, 20", NEOPRENE SEAT, 304SS HW, WTM FLG</t>
  </si>
  <si>
    <t>F-55D G, 24", NEOPRENE SEAT, 304SS HW, WTM FLG</t>
  </si>
  <si>
    <t>F-55D G, 30", NEOPRENE SEAT, 304SS HW, WTM FLG</t>
  </si>
  <si>
    <t>F-55D G, 36", NEOPRENE SEAT, 304SS HW, WTM FLG</t>
  </si>
  <si>
    <t>F-55D G, 42", NEOPRENE SEAT, 304SS HW, WTM FLG</t>
  </si>
  <si>
    <t>F-55D G, 48", NEOPRENE SEAT, 304SS HW, WTM FLG</t>
  </si>
  <si>
    <t>F-55D G, 84", NEOPRENE SEAT, 304SS HW, WTM FLG</t>
  </si>
  <si>
    <t>F-55D G, 60", NEOPRENE SEAT, 304SS HW, WTM FLG</t>
  </si>
  <si>
    <t>F-55D G, 66", NEOPRENE SEAT, 304SS HW, WTM FLG</t>
  </si>
  <si>
    <t>F-55D G, 72", NEOPRENE SEAT, 304SS HW, WTM FLG</t>
  </si>
  <si>
    <t>F-55D G, 96", NEOPRENE SEAT, 304SS HW, WTM FLG</t>
  </si>
  <si>
    <t>F-55D G, 108", NEOPRENE SEAT, 304SS HW, WTM FLG</t>
  </si>
  <si>
    <t>F-55D G, 6", NEOPRENE SEAT, 304SS HW, 125 FLG</t>
  </si>
  <si>
    <t>F-55D G, 8", NEOPRENE SEAT, 304SS HW, 125 FLG</t>
  </si>
  <si>
    <t>F-55D G, 12", NEOPRENE SEAT, 304SS HW, 125 FLG</t>
  </si>
  <si>
    <t>F-55D G, 14", NEOPRENE SEAT, 304SS HW, 125 FLG</t>
  </si>
  <si>
    <t>F-55D G, 15", NEOPRENE SEAT, 304SS HW, 125 FLG</t>
  </si>
  <si>
    <t>F-55D G, 16", NEOPRENE SEAT, 304SS HW, 125 FLG</t>
  </si>
  <si>
    <t>F-55D G, 18", NEOPRENE SEAT, 304SS HW, 125 FLG</t>
  </si>
  <si>
    <t>F-55D G, 20", NEOPRENE SEAT, 304SS HW, 125 FLG</t>
  </si>
  <si>
    <t>F-55D G, 24", NEOPRENE SEAT, 304SS HW, 125 FLG</t>
  </si>
  <si>
    <t>F-55D G, 30", NEOPRENE SEAT, 304SS HW, 125 FLG</t>
  </si>
  <si>
    <t>F-55D G, 36", NEOPRENE SEAT, 304SS HW, 125 FLG</t>
  </si>
  <si>
    <t>F-55D G, 42", NEOPRENE SEAT, 304SS HW, 125 FLG</t>
  </si>
  <si>
    <t>F-55D G, 48", NEOPRENE SEAT, 304SS HW, 125 FLG</t>
  </si>
  <si>
    <t>F-55D G, 84", NEOPRENE SEAT, 304SS HW, 125 FLG</t>
  </si>
  <si>
    <t>F-55D G, 60", NEOPRENE SEAT, 304SS HW, 125 FLG</t>
  </si>
  <si>
    <t>F-55D G, 66", NEOPRENE SEAT, 304SS HW, 125 FLG</t>
  </si>
  <si>
    <t>F-55D G, 72", NEOPRENE SEAT, 304SS HW, 125 FLG</t>
  </si>
  <si>
    <t>F-55D G, 96", NEOPRENE SEAT, 304SS HW, 125 FLG</t>
  </si>
  <si>
    <t>F-55D G, 108", NEOPRENE SEAT, 304SS HW, 125 FLG</t>
  </si>
  <si>
    <t>F55D006GABWTMA</t>
  </si>
  <si>
    <t>F55D008GABWTMA</t>
  </si>
  <si>
    <t>F55D012GABWTMA</t>
  </si>
  <si>
    <t>F55D014GABWTMA</t>
  </si>
  <si>
    <t>F55D015GABWTMA</t>
  </si>
  <si>
    <t>F55D016GABWTMA</t>
  </si>
  <si>
    <t>F55D018GABWTMA</t>
  </si>
  <si>
    <t>F55D020GABWTMA</t>
  </si>
  <si>
    <t>F55D024GABWTMA</t>
  </si>
  <si>
    <t>F55D030GABWTMA</t>
  </si>
  <si>
    <t>F55D036GABWTMA</t>
  </si>
  <si>
    <t>F55D042GABWTMA</t>
  </si>
  <si>
    <t>F55D048GABWTMA</t>
  </si>
  <si>
    <t>F55D054GABWTMA</t>
  </si>
  <si>
    <t>F55D060GABWTMA</t>
  </si>
  <si>
    <t>F55D066GABWTMA</t>
  </si>
  <si>
    <t>F55D072GABWTMA</t>
  </si>
  <si>
    <t>F55D084GABWTMA</t>
  </si>
  <si>
    <t>F55D096GABWTMA</t>
  </si>
  <si>
    <t>F55D108GABWTMA</t>
  </si>
  <si>
    <t>F55D006GAB125A</t>
  </si>
  <si>
    <t>F55D008GAB125A</t>
  </si>
  <si>
    <t>F55D012GAB125A</t>
  </si>
  <si>
    <t>F55D014GAB125A</t>
  </si>
  <si>
    <t>F55D015GAB125A</t>
  </si>
  <si>
    <t>F55D016GAB125A</t>
  </si>
  <si>
    <t>F55D018GAB125A</t>
  </si>
  <si>
    <t>F55D020GAB125A</t>
  </si>
  <si>
    <t>F55D024GAB125A</t>
  </si>
  <si>
    <t>F55D030GAB125A</t>
  </si>
  <si>
    <t>F55D036GAB125A</t>
  </si>
  <si>
    <t>F55D042GAB125A</t>
  </si>
  <si>
    <t>F55D048GAB125A</t>
  </si>
  <si>
    <t>F55D054GAB125A</t>
  </si>
  <si>
    <t>F55D060GAB125A</t>
  </si>
  <si>
    <t>F55D066GAB125A</t>
  </si>
  <si>
    <t>F55D072GAB125A</t>
  </si>
  <si>
    <t>F55D084GAB125A</t>
  </si>
  <si>
    <t>F55D096GAB125A</t>
  </si>
  <si>
    <t>F55D108GAB125A</t>
  </si>
  <si>
    <t>F55D006GBBWTMA</t>
  </si>
  <si>
    <t>F55D008GBBWTMA</t>
  </si>
  <si>
    <t>F55D012GBBWTMA</t>
  </si>
  <si>
    <t>F55D014GBBWTMA</t>
  </si>
  <si>
    <t>F55D015GBBWTMA</t>
  </si>
  <si>
    <t>F55D016GBBWTMA</t>
  </si>
  <si>
    <t>F55D018GBBWTMA</t>
  </si>
  <si>
    <t>F55D020GBBWTMA</t>
  </si>
  <si>
    <t>F55D024GBBWTMA</t>
  </si>
  <si>
    <t>F55D030GBBWTMA</t>
  </si>
  <si>
    <t>F55D036GBBWTMA</t>
  </si>
  <si>
    <t>F55D042GBBWTMA</t>
  </si>
  <si>
    <t>F55D048GBBWTMA</t>
  </si>
  <si>
    <t>F55D054GBBWTMA</t>
  </si>
  <si>
    <t>F55D060GBBWTMA</t>
  </si>
  <si>
    <t>F55D066GBBWTMA</t>
  </si>
  <si>
    <t>F55D072GBBWTMA</t>
  </si>
  <si>
    <t>F55D084GBBWTMA</t>
  </si>
  <si>
    <t>F55D096GBBWTMA</t>
  </si>
  <si>
    <t>F55D108GBBWTMA</t>
  </si>
  <si>
    <t>F55D006GBB125A</t>
  </si>
  <si>
    <t>F55D008GBB125A</t>
  </si>
  <si>
    <t>F55D012GBB125A</t>
  </si>
  <si>
    <t>F55D014GBB125A</t>
  </si>
  <si>
    <t>F55D015GBB125A</t>
  </si>
  <si>
    <t>F55D016GBB125A</t>
  </si>
  <si>
    <t>F55D018GBB125A</t>
  </si>
  <si>
    <t>F55D020GBB125A</t>
  </si>
  <si>
    <t>F55D024GBB125A</t>
  </si>
  <si>
    <t>F55D030GBB125A</t>
  </si>
  <si>
    <t>F55D036GBB125A</t>
  </si>
  <si>
    <t>F55D042GBB125A</t>
  </si>
  <si>
    <t>F55D048GBB125A</t>
  </si>
  <si>
    <t>F55D054GBB125A</t>
  </si>
  <si>
    <t>F55D060GBB125A</t>
  </si>
  <si>
    <t>F55D066GBB125A</t>
  </si>
  <si>
    <t>F55D072GBB125A</t>
  </si>
  <si>
    <t>F55D084GBB125A</t>
  </si>
  <si>
    <t>F55D096GBB125A</t>
  </si>
  <si>
    <t>F55D108GBB125A</t>
  </si>
  <si>
    <t>F55D006GCBWTMA</t>
  </si>
  <si>
    <t>F55D008GCBWTMA</t>
  </si>
  <si>
    <t>F55D012GCBWTMA</t>
  </si>
  <si>
    <t>F55D014GCBWTMA</t>
  </si>
  <si>
    <t>F55D015GCBWTMA</t>
  </si>
  <si>
    <t>F55D016GCBWTMA</t>
  </si>
  <si>
    <t>F55D018GCBWTMA</t>
  </si>
  <si>
    <t>F55D020GCBWTMA</t>
  </si>
  <si>
    <t>F55D024GCBWTMA</t>
  </si>
  <si>
    <t>F55D030GCBWTMA</t>
  </si>
  <si>
    <t>F55D036GCBWTMA</t>
  </si>
  <si>
    <t>F55D042GCBWTMA</t>
  </si>
  <si>
    <t>F55D048GCBWTMA</t>
  </si>
  <si>
    <t>F55D054GCBWTMA</t>
  </si>
  <si>
    <t>F55D060GCBWTMA</t>
  </si>
  <si>
    <t>F55D066GCBWTMA</t>
  </si>
  <si>
    <t>F55D072GCBWTMA</t>
  </si>
  <si>
    <t>F55D084GCBWTMA</t>
  </si>
  <si>
    <t>F55D096GCBWTMA</t>
  </si>
  <si>
    <t>F55D108GCBWTMA</t>
  </si>
  <si>
    <t>F55D006GCB125A</t>
  </si>
  <si>
    <t>F55D008GCB125A</t>
  </si>
  <si>
    <t>F55D012GCB125A</t>
  </si>
  <si>
    <t>F55D014GCB125A</t>
  </si>
  <si>
    <t>F55D015GCB125A</t>
  </si>
  <si>
    <t>F55D016GCB125A</t>
  </si>
  <si>
    <t>F55D018GCB125A</t>
  </si>
  <si>
    <t>F55D020GCB125A</t>
  </si>
  <si>
    <t>F55D024GCB125A</t>
  </si>
  <si>
    <t>F55D030GCB125A</t>
  </si>
  <si>
    <t>F55D036GCB125A</t>
  </si>
  <si>
    <t>F55D042GCB125A</t>
  </si>
  <si>
    <t>F55D048GCB125A</t>
  </si>
  <si>
    <t>F55D054GCB125A</t>
  </si>
  <si>
    <t>F55D060GCB125A</t>
  </si>
  <si>
    <t>F55D066GCB125A</t>
  </si>
  <si>
    <t>F55D072GCB125A</t>
  </si>
  <si>
    <t>F55D084GCB125A</t>
  </si>
  <si>
    <t>F55D096GCB125A</t>
  </si>
  <si>
    <t>F55D108GCB125A</t>
  </si>
  <si>
    <t>Pump Discharge</t>
  </si>
  <si>
    <t>F55D006PCA125A</t>
  </si>
  <si>
    <t>F55D008PCA125A</t>
  </si>
  <si>
    <t>F55D012PCA125A</t>
  </si>
  <si>
    <t>F55D014PCA125A</t>
  </si>
  <si>
    <t>F55D015PCA125A</t>
  </si>
  <si>
    <t>F55D016PCA125A</t>
  </si>
  <si>
    <t>F55D018PCA125A</t>
  </si>
  <si>
    <t>F55D020PCA125A</t>
  </si>
  <si>
    <t>F55D024PCA125A</t>
  </si>
  <si>
    <t>F55D030PCA125A</t>
  </si>
  <si>
    <t>F55D036PCA125A</t>
  </si>
  <si>
    <t>F55D042PCA125A</t>
  </si>
  <si>
    <t>F55D048PCA125A</t>
  </si>
  <si>
    <t>F55D054PCA125A</t>
  </si>
  <si>
    <t>F55D060PCA125A</t>
  </si>
  <si>
    <t>F55D066PCA125A</t>
  </si>
  <si>
    <t>F55D072PCA125A</t>
  </si>
  <si>
    <t>F55D084PCA125A</t>
  </si>
  <si>
    <t>F55D096PCA125A</t>
  </si>
  <si>
    <t>F55D108PCA125A</t>
  </si>
  <si>
    <t>F-55D P, 6", NEOPRENE SEAT, 304SS HW, 125 FLG</t>
  </si>
  <si>
    <t>F-55D P, 8", NEOPRENE SEAT, 304SS HW, 125 FLG</t>
  </si>
  <si>
    <t>F-55D P, 12", NEOPRENE SEAT, 304SS HW, 125 FLG</t>
  </si>
  <si>
    <t>F-55D P, 14", NEOPRENE SEAT, 304SS HW, 125 FLG</t>
  </si>
  <si>
    <t>F-55D P, 15", NEOPRENE SEAT, 304SS HW, 125 FLG</t>
  </si>
  <si>
    <t>F-55D P, 16", NEOPRENE SEAT, 304SS HW, 125 FLG</t>
  </si>
  <si>
    <t>F-55D P, 18", NEOPRENE SEAT, 304SS HW, 125 FLG</t>
  </si>
  <si>
    <t>F-55D P, 20", NEOPRENE SEAT, 304SS HW, 125 FLG</t>
  </si>
  <si>
    <t>F-55D P, 24", NEOPRENE SEAT, 304SS HW, 125 FLG</t>
  </si>
  <si>
    <t>F-55D P, 30", NEOPRENE SEAT, 304SS HW, 125 FLG</t>
  </si>
  <si>
    <t>F-55D P, 36", NEOPRENE SEAT, 304SS HW, 125 FLG</t>
  </si>
  <si>
    <t>F-55D P, 42", NEOPRENE SEAT, 304SS HW, 125 FLG</t>
  </si>
  <si>
    <t>F-55D P, 48", NEOPRENE SEAT, 304SS HW, 125 FLG</t>
  </si>
  <si>
    <t>F-55D P, 84", NEOPRENE SEAT, 304SS HW, 125 FLG</t>
  </si>
  <si>
    <t>F-55D P, 60", NEOPRENE SEAT, 304SS HW, 125 FLG</t>
  </si>
  <si>
    <t>F-55D P, 66", NEOPRENE SEAT, 304SS HW, 125 FLG</t>
  </si>
  <si>
    <t>F-55D P, 72", NEOPRENE SEAT, 304SS HW, 125 FLG</t>
  </si>
  <si>
    <t>F-55D P, 96", NEOPRENE SEAT, 304SS HW, 125 FLG</t>
  </si>
  <si>
    <t>F-55D P, 108", NEOPRENE SEAT, 304SS HW, 125 FLG</t>
  </si>
  <si>
    <t>F-55D P, 6", NEOPRENE SEAT, 316SS HW, 125 FLG</t>
  </si>
  <si>
    <t>F-55D P, 8", NEOPRENE SEAT, 316SS HW, 125 FLG</t>
  </si>
  <si>
    <t>F-55D P, 12", NEOPRENE SEAT, 316SS HW, 125 FLG</t>
  </si>
  <si>
    <t>F-55D P, 14", NEOPRENE SEAT, 316SS HW, 125 FLG</t>
  </si>
  <si>
    <t>F-55D P, 15", NEOPRENE SEAT, 316SS HW, 125 FLG</t>
  </si>
  <si>
    <t>F-55D P, 16", NEOPRENE SEAT, 316SS HW, 125 FLG</t>
  </si>
  <si>
    <t>F-55D P, 18", NEOPRENE SEAT, 316SS HW, 125 FLG</t>
  </si>
  <si>
    <t>F-55D P, 20", NEOPRENE SEAT, 316SS HW, 125 FLG</t>
  </si>
  <si>
    <t>F-55D P, 24", NEOPRENE SEAT, 316SS HW, 125 FLG</t>
  </si>
  <si>
    <t>F-55D P, 30", NEOPRENE SEAT, 316SS HW, 125 FLG</t>
  </si>
  <si>
    <t>F-55D P, 36", NEOPRENE SEAT, 316SS HW, 125 FLG</t>
  </si>
  <si>
    <t>F-55D P, 42", NEOPRENE SEAT, 316SS HW, 125 FLG</t>
  </si>
  <si>
    <t>F-55D P, 48", NEOPRENE SEAT, 316SS HW, 125 FLG</t>
  </si>
  <si>
    <t>F-55D P, 84", NEOPRENE SEAT, 316SS HW, 125 FLG</t>
  </si>
  <si>
    <t>F-55D P, 60", NEOPRENE SEAT, 316SS HW, 125 FLG</t>
  </si>
  <si>
    <t>F-55D P, 66", NEOPRENE SEAT, 316SS HW, 125 FLG</t>
  </si>
  <si>
    <t>F-55D P, 72", NEOPRENE SEAT, 316SS HW, 125 FLG</t>
  </si>
  <si>
    <t>F-55D P, 96", NEOPRENE SEAT, 316SS HW, 125 FLG</t>
  </si>
  <si>
    <t>F-55D P, 108", NEOPRENE SEAT, 316SS HW, 125 FLG</t>
  </si>
  <si>
    <t>F55D006PCB125A</t>
  </si>
  <si>
    <t>F55D008PCB125A</t>
  </si>
  <si>
    <t>F55D012PCB125A</t>
  </si>
  <si>
    <t>F55D014PCB125A</t>
  </si>
  <si>
    <t>F55D015PCB125A</t>
  </si>
  <si>
    <t>F55D016PCB125A</t>
  </si>
  <si>
    <t>F55D018PCB125A</t>
  </si>
  <si>
    <t>F55D020PCB125A</t>
  </si>
  <si>
    <t>F55D024PCB125A</t>
  </si>
  <si>
    <t>F55D030PCB125A</t>
  </si>
  <si>
    <t>F55D036PCB125A</t>
  </si>
  <si>
    <t>F55D042PCB125A</t>
  </si>
  <si>
    <t>F55D048PCB125A</t>
  </si>
  <si>
    <t>F55D054PCB125A</t>
  </si>
  <si>
    <t>F55D060PCB125A</t>
  </si>
  <si>
    <t>F55D066PCB125A</t>
  </si>
  <si>
    <t>F55D072PCB125A</t>
  </si>
  <si>
    <t>F55D084PCB125A</t>
  </si>
  <si>
    <t>F55D096PCB125A</t>
  </si>
  <si>
    <t>F55D108PCB125A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</si>
</sst>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10264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4" fontId="3" fillId="2" borderId="0" xfId="2" applyFont="1" applyFill="1"/>
    <xf numFmtId="0" fontId="4" fillId="2" borderId="0" xfId="0" applyFont="1" applyFill="1"/>
    <xf numFmtId="0" fontId="2" fillId="2" borderId="0" xfId="4" applyFill="1" applyBorder="1" applyAlignment="1"/>
    <xf numFmtId="44" fontId="3" fillId="2" borderId="0" xfId="2" applyFont="1" applyFill="1" applyAlignment="1">
      <alignment horizontal="center"/>
    </xf>
    <xf numFmtId="9" fontId="3" fillId="2" borderId="0" xfId="3" applyFont="1" applyFill="1"/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39" fontId="3" fillId="2" borderId="0" xfId="1" applyNumberFormat="1" applyFont="1" applyFill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1" fontId="8" fillId="5" borderId="6" xfId="0" applyNumberFormat="1" applyFont="1" applyFill="1" applyBorder="1" applyAlignment="1">
      <alignment horizontal="center"/>
    </xf>
    <xf numFmtId="44" fontId="8" fillId="5" borderId="6" xfId="2" applyFont="1" applyFill="1" applyBorder="1" applyAlignment="1">
      <alignment horizontal="center"/>
    </xf>
    <xf numFmtId="39" fontId="8" fillId="5" borderId="6" xfId="1" applyNumberFormat="1" applyFont="1" applyFill="1" applyBorder="1" applyAlignment="1">
      <alignment horizontal="center"/>
    </xf>
    <xf numFmtId="44" fontId="8" fillId="5" borderId="7" xfId="2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44" fontId="3" fillId="2" borderId="10" xfId="2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4" fontId="3" fillId="2" borderId="13" xfId="2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4" fontId="3" fillId="2" borderId="16" xfId="2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4" fontId="3" fillId="2" borderId="19" xfId="2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44" fontId="3" fillId="2" borderId="22" xfId="2" applyFont="1" applyFill="1" applyBorder="1"/>
    <xf numFmtId="2" fontId="3" fillId="2" borderId="12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2" fontId="3" fillId="2" borderId="21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3" fillId="0" borderId="12" xfId="2" applyNumberFormat="1" applyFont="1" applyBorder="1" applyAlignment="1">
      <alignment horizontal="center" vertical="center"/>
    </xf>
    <xf numFmtId="164" fontId="3" fillId="0" borderId="15" xfId="2" applyNumberFormat="1" applyFont="1" applyBorder="1" applyAlignment="1">
      <alignment horizontal="center" vertical="center"/>
    </xf>
    <xf numFmtId="164" fontId="3" fillId="0" borderId="18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21" xfId="2" applyNumberFormat="1" applyFont="1" applyBorder="1" applyAlignment="1">
      <alignment horizontal="center" vertical="center"/>
    </xf>
    <xf numFmtId="0" fontId="9" fillId="5" borderId="23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0" xfId="4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6</xdr:row>
      <xdr:rowOff>133350</xdr:rowOff>
    </xdr:from>
    <xdr:to>
      <xdr:col>7</xdr:col>
      <xdr:colOff>1190625</xdr:colOff>
      <xdr:row>10</xdr:row>
      <xdr:rowOff>49102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116B9A-AD4C-4CE4-97A3-40F74DAA4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990600"/>
          <a:ext cx="1685925" cy="534877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</xdr:row>
      <xdr:rowOff>0</xdr:rowOff>
    </xdr:from>
    <xdr:to>
      <xdr:col>7</xdr:col>
      <xdr:colOff>1720009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2BB97B-71F0-4D45-9875-BDD7F0E4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142875"/>
          <a:ext cx="4320334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99C9-09B7-482D-A8A5-6727F9904FA7}">
  <sheetPr>
    <pageSetUpPr fitToPage="1"/>
  </sheetPr>
  <dimension ref="B6:N305"/>
  <sheetViews>
    <sheetView tabSelected="1" view="pageLayout" zoomScaleNormal="100" workbookViewId="0">
      <selection activeCell="I16" sqref="I16"/>
    </sheetView>
  </sheetViews>
  <sheetFormatPr baseColWidth="10" defaultColWidth="9" defaultRowHeight="11" x14ac:dyDescent="0.15"/>
  <cols>
    <col min="1" max="1" width="3" style="2" customWidth="1"/>
    <col min="2" max="2" width="7.33203125" style="1" bestFit="1" customWidth="1"/>
    <col min="3" max="3" width="16.1640625" style="1" bestFit="1" customWidth="1"/>
    <col min="4" max="4" width="18.33203125" style="1" customWidth="1"/>
    <col min="5" max="6" width="9.6640625" style="1" customWidth="1"/>
    <col min="7" max="7" width="14.83203125" style="2" bestFit="1" customWidth="1"/>
    <col min="8" max="8" width="36.5" style="2" customWidth="1"/>
    <col min="9" max="9" width="13.33203125" style="1" bestFit="1" customWidth="1"/>
    <col min="10" max="10" width="11" style="3" bestFit="1" customWidth="1"/>
    <col min="11" max="11" width="8.5" style="1" bestFit="1" customWidth="1"/>
    <col min="12" max="12" width="10.5" style="3" customWidth="1"/>
    <col min="13" max="13" width="2.83203125" style="2" customWidth="1"/>
    <col min="14" max="15" width="9" style="2"/>
    <col min="16" max="16" width="9.83203125" style="2" bestFit="1" customWidth="1"/>
    <col min="17" max="16384" width="9" style="2"/>
  </cols>
  <sheetData>
    <row r="6" spans="2:14" x14ac:dyDescent="0.15">
      <c r="M6" s="4"/>
    </row>
    <row r="7" spans="2:14" ht="15" x14ac:dyDescent="0.2">
      <c r="M7" s="5"/>
      <c r="N7" s="5"/>
    </row>
    <row r="11" spans="2:14" ht="11.25" customHeight="1" x14ac:dyDescent="0.15">
      <c r="B11" s="51" t="s">
        <v>56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2:14" ht="11.25" customHeight="1" x14ac:dyDescent="0.1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2:14" ht="11.25" customHeight="1" x14ac:dyDescent="0.15">
      <c r="B13" s="52" t="s">
        <v>28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2:14" ht="15" customHeight="1" x14ac:dyDescent="0.15">
      <c r="J14" s="53"/>
      <c r="K14" s="53"/>
      <c r="L14" s="53"/>
    </row>
    <row r="15" spans="2:14" ht="15" x14ac:dyDescent="0.2">
      <c r="J15" s="50"/>
      <c r="K15" s="50"/>
      <c r="L15" s="50"/>
    </row>
    <row r="16" spans="2:14" ht="15" x14ac:dyDescent="0.2">
      <c r="J16" s="50"/>
      <c r="K16" s="50"/>
      <c r="L16" s="50"/>
    </row>
    <row r="17" spans="2:14" ht="15" x14ac:dyDescent="0.2">
      <c r="J17" s="50"/>
      <c r="K17" s="50"/>
      <c r="L17" s="50"/>
    </row>
    <row r="18" spans="2:14" ht="15" x14ac:dyDescent="0.2">
      <c r="J18" s="50"/>
      <c r="K18" s="50"/>
      <c r="L18" s="50"/>
    </row>
    <row r="19" spans="2:14" ht="16" thickBot="1" x14ac:dyDescent="0.25">
      <c r="G19" s="1"/>
      <c r="H19" s="1"/>
      <c r="J19" s="50"/>
      <c r="K19" s="50"/>
      <c r="L19" s="50"/>
      <c r="M19" s="6"/>
      <c r="N19" s="7"/>
    </row>
    <row r="20" spans="2:14" ht="16" thickBot="1" x14ac:dyDescent="0.25">
      <c r="B20" s="47" t="s">
        <v>26</v>
      </c>
      <c r="C20" s="48"/>
      <c r="D20" s="49"/>
      <c r="E20" s="38">
        <v>1</v>
      </c>
      <c r="F20" s="9"/>
      <c r="H20" s="1"/>
      <c r="J20" s="50"/>
      <c r="K20" s="50"/>
      <c r="L20" s="50"/>
      <c r="M20" s="6"/>
      <c r="N20" s="7"/>
    </row>
    <row r="21" spans="2:14" ht="15.75" customHeight="1" thickBot="1" x14ac:dyDescent="0.25">
      <c r="B21" s="47" t="s">
        <v>27</v>
      </c>
      <c r="C21" s="48"/>
      <c r="D21" s="49"/>
      <c r="E21" s="38">
        <v>1</v>
      </c>
      <c r="F21" s="9"/>
      <c r="H21" s="8"/>
      <c r="J21" s="50"/>
      <c r="K21" s="50"/>
      <c r="L21" s="50"/>
      <c r="M21" s="6"/>
      <c r="N21" s="7"/>
    </row>
    <row r="22" spans="2:14" ht="12" thickBot="1" x14ac:dyDescent="0.2">
      <c r="B22" s="9"/>
      <c r="C22" s="9"/>
      <c r="D22" s="9"/>
      <c r="E22" s="9"/>
      <c r="F22" s="9"/>
      <c r="G22" s="10"/>
      <c r="H22" s="8"/>
      <c r="K22" s="11"/>
      <c r="L22" s="6"/>
      <c r="M22" s="6"/>
      <c r="N22" s="7"/>
    </row>
    <row r="23" spans="2:14" ht="21" thickBot="1" x14ac:dyDescent="0.25">
      <c r="B23" s="44" t="s">
        <v>56</v>
      </c>
      <c r="C23" s="45"/>
      <c r="D23" s="45"/>
      <c r="E23" s="45"/>
      <c r="F23" s="45"/>
      <c r="G23" s="45"/>
      <c r="H23" s="45"/>
      <c r="I23" s="45"/>
      <c r="J23" s="45"/>
      <c r="K23" s="45"/>
      <c r="L23" s="46"/>
      <c r="M23" s="6"/>
      <c r="N23" s="7"/>
    </row>
    <row r="24" spans="2:14" ht="12" thickBot="1" x14ac:dyDescent="0.2">
      <c r="G24" s="1"/>
      <c r="H24" s="1"/>
      <c r="K24" s="11"/>
      <c r="L24" s="6"/>
      <c r="M24" s="6"/>
      <c r="N24" s="7"/>
    </row>
    <row r="25" spans="2:14" ht="12" thickBot="1" x14ac:dyDescent="0.2">
      <c r="B25" s="12" t="s">
        <v>0</v>
      </c>
      <c r="C25" s="13" t="s">
        <v>1</v>
      </c>
      <c r="D25" s="13" t="s">
        <v>34</v>
      </c>
      <c r="E25" s="13" t="s">
        <v>57</v>
      </c>
      <c r="F25" s="13" t="s">
        <v>58</v>
      </c>
      <c r="G25" s="14" t="s">
        <v>2</v>
      </c>
      <c r="H25" s="13" t="s">
        <v>3</v>
      </c>
      <c r="I25" s="13" t="s">
        <v>4</v>
      </c>
      <c r="J25" s="15" t="s">
        <v>5</v>
      </c>
      <c r="K25" s="16" t="s">
        <v>6</v>
      </c>
      <c r="L25" s="17" t="s">
        <v>7</v>
      </c>
      <c r="N25" s="7"/>
    </row>
    <row r="26" spans="2:14" x14ac:dyDescent="0.15">
      <c r="B26" s="18" t="s">
        <v>10</v>
      </c>
      <c r="C26" s="19" t="s">
        <v>33</v>
      </c>
      <c r="D26" s="19" t="s">
        <v>35</v>
      </c>
      <c r="E26" s="19" t="s">
        <v>59</v>
      </c>
      <c r="F26" s="19" t="s">
        <v>8</v>
      </c>
      <c r="G26" s="19" t="s">
        <v>36</v>
      </c>
      <c r="H26" s="19" t="s">
        <v>61</v>
      </c>
      <c r="I26" s="19" t="s">
        <v>9</v>
      </c>
      <c r="J26" s="42">
        <v>874</v>
      </c>
      <c r="K26" s="20">
        <f t="shared" ref="K26:K41" si="0">IF(I26="AG-FG",$E$20,IF(I26="AG-PARTS",$E$21))</f>
        <v>1</v>
      </c>
      <c r="L26" s="21">
        <f t="shared" ref="L26:L45" si="1">J26*K26</f>
        <v>874</v>
      </c>
    </row>
    <row r="27" spans="2:14" x14ac:dyDescent="0.15">
      <c r="B27" s="22" t="s">
        <v>11</v>
      </c>
      <c r="C27" s="23" t="s">
        <v>33</v>
      </c>
      <c r="D27" s="23" t="s">
        <v>35</v>
      </c>
      <c r="E27" s="23" t="s">
        <v>59</v>
      </c>
      <c r="F27" s="23" t="s">
        <v>8</v>
      </c>
      <c r="G27" s="23" t="s">
        <v>37</v>
      </c>
      <c r="H27" s="23" t="s">
        <v>62</v>
      </c>
      <c r="I27" s="23" t="s">
        <v>9</v>
      </c>
      <c r="J27" s="39">
        <v>895</v>
      </c>
      <c r="K27" s="34">
        <f t="shared" si="0"/>
        <v>1</v>
      </c>
      <c r="L27" s="24">
        <f t="shared" si="1"/>
        <v>895</v>
      </c>
    </row>
    <row r="28" spans="2:14" x14ac:dyDescent="0.15">
      <c r="B28" s="22" t="s">
        <v>12</v>
      </c>
      <c r="C28" s="23" t="s">
        <v>33</v>
      </c>
      <c r="D28" s="23" t="s">
        <v>35</v>
      </c>
      <c r="E28" s="23" t="s">
        <v>59</v>
      </c>
      <c r="F28" s="23" t="s">
        <v>8</v>
      </c>
      <c r="G28" s="23" t="s">
        <v>38</v>
      </c>
      <c r="H28" s="23" t="s">
        <v>63</v>
      </c>
      <c r="I28" s="23" t="s">
        <v>9</v>
      </c>
      <c r="J28" s="39">
        <v>1633</v>
      </c>
      <c r="K28" s="34">
        <f t="shared" si="0"/>
        <v>1</v>
      </c>
      <c r="L28" s="24">
        <f t="shared" si="1"/>
        <v>1633</v>
      </c>
    </row>
    <row r="29" spans="2:14" x14ac:dyDescent="0.15">
      <c r="B29" s="22" t="s">
        <v>13</v>
      </c>
      <c r="C29" s="23" t="s">
        <v>33</v>
      </c>
      <c r="D29" s="23" t="s">
        <v>35</v>
      </c>
      <c r="E29" s="23" t="s">
        <v>59</v>
      </c>
      <c r="F29" s="23" t="s">
        <v>8</v>
      </c>
      <c r="G29" s="23" t="s">
        <v>39</v>
      </c>
      <c r="H29" s="23" t="s">
        <v>64</v>
      </c>
      <c r="I29" s="23" t="s">
        <v>9</v>
      </c>
      <c r="J29" s="39">
        <v>2600</v>
      </c>
      <c r="K29" s="34">
        <f t="shared" si="0"/>
        <v>1</v>
      </c>
      <c r="L29" s="24">
        <f t="shared" si="1"/>
        <v>2600</v>
      </c>
    </row>
    <row r="30" spans="2:14" x14ac:dyDescent="0.15">
      <c r="B30" s="22" t="s">
        <v>14</v>
      </c>
      <c r="C30" s="23" t="s">
        <v>33</v>
      </c>
      <c r="D30" s="23" t="s">
        <v>35</v>
      </c>
      <c r="E30" s="23" t="s">
        <v>59</v>
      </c>
      <c r="F30" s="23" t="s">
        <v>8</v>
      </c>
      <c r="G30" s="23" t="s">
        <v>40</v>
      </c>
      <c r="H30" s="23" t="s">
        <v>65</v>
      </c>
      <c r="I30" s="23" t="s">
        <v>9</v>
      </c>
      <c r="J30" s="39">
        <v>3380</v>
      </c>
      <c r="K30" s="34">
        <f t="shared" si="0"/>
        <v>1</v>
      </c>
      <c r="L30" s="24">
        <f t="shared" si="1"/>
        <v>3380</v>
      </c>
    </row>
    <row r="31" spans="2:14" x14ac:dyDescent="0.15">
      <c r="B31" s="22" t="s">
        <v>15</v>
      </c>
      <c r="C31" s="23" t="s">
        <v>33</v>
      </c>
      <c r="D31" s="23" t="s">
        <v>35</v>
      </c>
      <c r="E31" s="23" t="s">
        <v>59</v>
      </c>
      <c r="F31" s="23" t="s">
        <v>8</v>
      </c>
      <c r="G31" s="23" t="s">
        <v>41</v>
      </c>
      <c r="H31" s="23" t="s">
        <v>66</v>
      </c>
      <c r="I31" s="23" t="s">
        <v>9</v>
      </c>
      <c r="J31" s="39">
        <v>2912</v>
      </c>
      <c r="K31" s="34">
        <f t="shared" si="0"/>
        <v>1</v>
      </c>
      <c r="L31" s="24">
        <f t="shared" si="1"/>
        <v>2912</v>
      </c>
    </row>
    <row r="32" spans="2:14" x14ac:dyDescent="0.15">
      <c r="B32" s="22" t="s">
        <v>16</v>
      </c>
      <c r="C32" s="23" t="s">
        <v>33</v>
      </c>
      <c r="D32" s="23" t="s">
        <v>35</v>
      </c>
      <c r="E32" s="23" t="s">
        <v>59</v>
      </c>
      <c r="F32" s="23" t="s">
        <v>8</v>
      </c>
      <c r="G32" s="23" t="s">
        <v>42</v>
      </c>
      <c r="H32" s="23" t="s">
        <v>67</v>
      </c>
      <c r="I32" s="23" t="s">
        <v>9</v>
      </c>
      <c r="J32" s="39">
        <v>2320</v>
      </c>
      <c r="K32" s="34">
        <f t="shared" si="0"/>
        <v>1</v>
      </c>
      <c r="L32" s="24">
        <f t="shared" si="1"/>
        <v>2320</v>
      </c>
    </row>
    <row r="33" spans="2:12" x14ac:dyDescent="0.15">
      <c r="B33" s="22" t="s">
        <v>17</v>
      </c>
      <c r="C33" s="23" t="s">
        <v>33</v>
      </c>
      <c r="D33" s="23" t="s">
        <v>35</v>
      </c>
      <c r="E33" s="23" t="s">
        <v>59</v>
      </c>
      <c r="F33" s="23" t="s">
        <v>8</v>
      </c>
      <c r="G33" s="23" t="s">
        <v>43</v>
      </c>
      <c r="H33" s="23" t="s">
        <v>68</v>
      </c>
      <c r="I33" s="23" t="s">
        <v>9</v>
      </c>
      <c r="J33" s="39">
        <v>3474</v>
      </c>
      <c r="K33" s="34">
        <f t="shared" si="0"/>
        <v>1</v>
      </c>
      <c r="L33" s="24">
        <f t="shared" si="1"/>
        <v>3474</v>
      </c>
    </row>
    <row r="34" spans="2:12" x14ac:dyDescent="0.15">
      <c r="B34" s="22" t="s">
        <v>18</v>
      </c>
      <c r="C34" s="23" t="s">
        <v>33</v>
      </c>
      <c r="D34" s="23" t="s">
        <v>35</v>
      </c>
      <c r="E34" s="23" t="s">
        <v>59</v>
      </c>
      <c r="F34" s="23" t="s">
        <v>8</v>
      </c>
      <c r="G34" s="23" t="s">
        <v>44</v>
      </c>
      <c r="H34" s="23" t="s">
        <v>69</v>
      </c>
      <c r="I34" s="23" t="s">
        <v>9</v>
      </c>
      <c r="J34" s="39">
        <v>3838</v>
      </c>
      <c r="K34" s="34">
        <f t="shared" si="0"/>
        <v>1</v>
      </c>
      <c r="L34" s="24">
        <f t="shared" si="1"/>
        <v>3838</v>
      </c>
    </row>
    <row r="35" spans="2:12" x14ac:dyDescent="0.15">
      <c r="B35" s="22" t="s">
        <v>19</v>
      </c>
      <c r="C35" s="23" t="s">
        <v>33</v>
      </c>
      <c r="D35" s="23" t="s">
        <v>35</v>
      </c>
      <c r="E35" s="23" t="s">
        <v>59</v>
      </c>
      <c r="F35" s="23" t="s">
        <v>8</v>
      </c>
      <c r="G35" s="23" t="s">
        <v>45</v>
      </c>
      <c r="H35" s="23" t="s">
        <v>70</v>
      </c>
      <c r="I35" s="23" t="s">
        <v>9</v>
      </c>
      <c r="J35" s="39">
        <v>6490</v>
      </c>
      <c r="K35" s="34">
        <f t="shared" si="0"/>
        <v>1</v>
      </c>
      <c r="L35" s="24">
        <f t="shared" si="1"/>
        <v>6490</v>
      </c>
    </row>
    <row r="36" spans="2:12" x14ac:dyDescent="0.15">
      <c r="B36" s="22" t="s">
        <v>20</v>
      </c>
      <c r="C36" s="23" t="s">
        <v>33</v>
      </c>
      <c r="D36" s="23" t="s">
        <v>35</v>
      </c>
      <c r="E36" s="23" t="s">
        <v>59</v>
      </c>
      <c r="F36" s="23" t="s">
        <v>8</v>
      </c>
      <c r="G36" s="23" t="s">
        <v>46</v>
      </c>
      <c r="H36" s="23" t="s">
        <v>71</v>
      </c>
      <c r="I36" s="23" t="s">
        <v>9</v>
      </c>
      <c r="J36" s="39">
        <v>9548</v>
      </c>
      <c r="K36" s="34">
        <f t="shared" si="0"/>
        <v>1</v>
      </c>
      <c r="L36" s="24">
        <f t="shared" si="1"/>
        <v>9548</v>
      </c>
    </row>
    <row r="37" spans="2:12" x14ac:dyDescent="0.15">
      <c r="B37" s="22" t="s">
        <v>21</v>
      </c>
      <c r="C37" s="23" t="s">
        <v>33</v>
      </c>
      <c r="D37" s="23" t="s">
        <v>35</v>
      </c>
      <c r="E37" s="23" t="s">
        <v>59</v>
      </c>
      <c r="F37" s="23" t="s">
        <v>8</v>
      </c>
      <c r="G37" s="23" t="s">
        <v>47</v>
      </c>
      <c r="H37" s="23" t="s">
        <v>72</v>
      </c>
      <c r="I37" s="23" t="s">
        <v>9</v>
      </c>
      <c r="J37" s="39">
        <v>14404</v>
      </c>
      <c r="K37" s="34">
        <f t="shared" si="0"/>
        <v>1</v>
      </c>
      <c r="L37" s="24">
        <f t="shared" si="1"/>
        <v>14404</v>
      </c>
    </row>
    <row r="38" spans="2:12" x14ac:dyDescent="0.15">
      <c r="B38" s="22" t="s">
        <v>22</v>
      </c>
      <c r="C38" s="23" t="s">
        <v>33</v>
      </c>
      <c r="D38" s="23" t="s">
        <v>35</v>
      </c>
      <c r="E38" s="23" t="s">
        <v>59</v>
      </c>
      <c r="F38" s="23" t="s">
        <v>8</v>
      </c>
      <c r="G38" s="23" t="s">
        <v>48</v>
      </c>
      <c r="H38" s="23" t="s">
        <v>73</v>
      </c>
      <c r="I38" s="23" t="s">
        <v>9</v>
      </c>
      <c r="J38" s="39">
        <v>15632</v>
      </c>
      <c r="K38" s="34">
        <f t="shared" si="0"/>
        <v>1</v>
      </c>
      <c r="L38" s="24">
        <f t="shared" si="1"/>
        <v>15632</v>
      </c>
    </row>
    <row r="39" spans="2:12" x14ac:dyDescent="0.15">
      <c r="B39" s="22" t="s">
        <v>23</v>
      </c>
      <c r="C39" s="23" t="s">
        <v>33</v>
      </c>
      <c r="D39" s="23" t="s">
        <v>35</v>
      </c>
      <c r="E39" s="23" t="s">
        <v>59</v>
      </c>
      <c r="F39" s="23" t="s">
        <v>8</v>
      </c>
      <c r="G39" s="23" t="s">
        <v>49</v>
      </c>
      <c r="H39" s="23" t="s">
        <v>74</v>
      </c>
      <c r="I39" s="23" t="s">
        <v>9</v>
      </c>
      <c r="J39" s="39">
        <v>25595</v>
      </c>
      <c r="K39" s="34">
        <f t="shared" si="0"/>
        <v>1</v>
      </c>
      <c r="L39" s="24">
        <f t="shared" si="1"/>
        <v>25595</v>
      </c>
    </row>
    <row r="40" spans="2:12" x14ac:dyDescent="0.15">
      <c r="B40" s="22" t="s">
        <v>24</v>
      </c>
      <c r="C40" s="23" t="s">
        <v>33</v>
      </c>
      <c r="D40" s="23" t="s">
        <v>35</v>
      </c>
      <c r="E40" s="23" t="s">
        <v>59</v>
      </c>
      <c r="F40" s="23" t="s">
        <v>8</v>
      </c>
      <c r="G40" s="23" t="s">
        <v>50</v>
      </c>
      <c r="H40" s="23" t="s">
        <v>75</v>
      </c>
      <c r="I40" s="23" t="s">
        <v>9</v>
      </c>
      <c r="J40" s="39">
        <v>28507</v>
      </c>
      <c r="K40" s="34">
        <f t="shared" si="0"/>
        <v>1</v>
      </c>
      <c r="L40" s="24">
        <f t="shared" si="1"/>
        <v>28507</v>
      </c>
    </row>
    <row r="41" spans="2:12" x14ac:dyDescent="0.15">
      <c r="B41" s="22" t="s">
        <v>29</v>
      </c>
      <c r="C41" s="23" t="s">
        <v>33</v>
      </c>
      <c r="D41" s="23" t="s">
        <v>35</v>
      </c>
      <c r="E41" s="23" t="s">
        <v>59</v>
      </c>
      <c r="F41" s="23" t="s">
        <v>8</v>
      </c>
      <c r="G41" s="23" t="s">
        <v>51</v>
      </c>
      <c r="H41" s="23" t="s">
        <v>76</v>
      </c>
      <c r="I41" s="23" t="s">
        <v>9</v>
      </c>
      <c r="J41" s="39">
        <v>35589</v>
      </c>
      <c r="K41" s="34">
        <f t="shared" si="0"/>
        <v>1</v>
      </c>
      <c r="L41" s="24">
        <f t="shared" ref="L41" si="2">J41*K41</f>
        <v>35589</v>
      </c>
    </row>
    <row r="42" spans="2:12" x14ac:dyDescent="0.15">
      <c r="B42" s="22" t="s">
        <v>25</v>
      </c>
      <c r="C42" s="23" t="s">
        <v>33</v>
      </c>
      <c r="D42" s="23" t="s">
        <v>35</v>
      </c>
      <c r="E42" s="23" t="s">
        <v>59</v>
      </c>
      <c r="F42" s="23" t="s">
        <v>8</v>
      </c>
      <c r="G42" s="23" t="s">
        <v>52</v>
      </c>
      <c r="H42" s="23" t="s">
        <v>77</v>
      </c>
      <c r="I42" s="23" t="s">
        <v>9</v>
      </c>
      <c r="J42" s="39">
        <v>44845</v>
      </c>
      <c r="K42" s="34">
        <v>1</v>
      </c>
      <c r="L42" s="24">
        <v>20328</v>
      </c>
    </row>
    <row r="43" spans="2:12" x14ac:dyDescent="0.15">
      <c r="B43" s="22" t="s">
        <v>30</v>
      </c>
      <c r="C43" s="23" t="s">
        <v>33</v>
      </c>
      <c r="D43" s="23" t="s">
        <v>35</v>
      </c>
      <c r="E43" s="23" t="s">
        <v>59</v>
      </c>
      <c r="F43" s="23" t="s">
        <v>8</v>
      </c>
      <c r="G43" s="23" t="s">
        <v>53</v>
      </c>
      <c r="H43" s="23" t="s">
        <v>74</v>
      </c>
      <c r="I43" s="23" t="s">
        <v>9</v>
      </c>
      <c r="J43" s="39">
        <v>64803</v>
      </c>
      <c r="K43" s="34">
        <v>1</v>
      </c>
      <c r="L43" s="24">
        <v>20328</v>
      </c>
    </row>
    <row r="44" spans="2:12" x14ac:dyDescent="0.15">
      <c r="B44" s="22" t="s">
        <v>31</v>
      </c>
      <c r="C44" s="23" t="s">
        <v>33</v>
      </c>
      <c r="D44" s="23" t="s">
        <v>35</v>
      </c>
      <c r="E44" s="23" t="s">
        <v>59</v>
      </c>
      <c r="F44" s="23" t="s">
        <v>8</v>
      </c>
      <c r="G44" s="23" t="s">
        <v>54</v>
      </c>
      <c r="H44" s="23" t="s">
        <v>78</v>
      </c>
      <c r="I44" s="23" t="s">
        <v>9</v>
      </c>
      <c r="J44" s="39">
        <v>85832</v>
      </c>
      <c r="K44" s="34">
        <v>1</v>
      </c>
      <c r="L44" s="24">
        <v>20328</v>
      </c>
    </row>
    <row r="45" spans="2:12" ht="12" thickBot="1" x14ac:dyDescent="0.2">
      <c r="B45" s="25" t="s">
        <v>32</v>
      </c>
      <c r="C45" s="26" t="s">
        <v>33</v>
      </c>
      <c r="D45" s="26" t="s">
        <v>35</v>
      </c>
      <c r="E45" s="26" t="s">
        <v>59</v>
      </c>
      <c r="F45" s="26" t="s">
        <v>8</v>
      </c>
      <c r="G45" s="26" t="s">
        <v>55</v>
      </c>
      <c r="H45" s="26" t="s">
        <v>79</v>
      </c>
      <c r="I45" s="26" t="s">
        <v>9</v>
      </c>
      <c r="J45" s="40">
        <v>106715</v>
      </c>
      <c r="K45" s="35">
        <f t="shared" ref="K45:K61" si="3">IF(I45="AG-FG",$E$20,IF(I45="AG-PARTS",$E$21))</f>
        <v>1</v>
      </c>
      <c r="L45" s="27">
        <f t="shared" si="1"/>
        <v>106715</v>
      </c>
    </row>
    <row r="46" spans="2:12" x14ac:dyDescent="0.15">
      <c r="B46" s="28" t="s">
        <v>10</v>
      </c>
      <c r="C46" s="29" t="s">
        <v>33</v>
      </c>
      <c r="D46" s="29" t="s">
        <v>35</v>
      </c>
      <c r="E46" s="29" t="s">
        <v>59</v>
      </c>
      <c r="F46" s="29" t="s">
        <v>80</v>
      </c>
      <c r="G46" s="29" t="s">
        <v>81</v>
      </c>
      <c r="H46" s="29" t="s">
        <v>297</v>
      </c>
      <c r="I46" s="29" t="s">
        <v>9</v>
      </c>
      <c r="J46" s="41">
        <v>901</v>
      </c>
      <c r="K46" s="36">
        <f t="shared" si="3"/>
        <v>1</v>
      </c>
      <c r="L46" s="30">
        <f t="shared" ref="L46:L61" si="4">J46*K46</f>
        <v>901</v>
      </c>
    </row>
    <row r="47" spans="2:12" x14ac:dyDescent="0.15">
      <c r="B47" s="22" t="s">
        <v>11</v>
      </c>
      <c r="C47" s="23" t="s">
        <v>33</v>
      </c>
      <c r="D47" s="23" t="s">
        <v>35</v>
      </c>
      <c r="E47" s="23" t="s">
        <v>59</v>
      </c>
      <c r="F47" s="23" t="s">
        <v>80</v>
      </c>
      <c r="G47" s="23" t="s">
        <v>82</v>
      </c>
      <c r="H47" s="23" t="s">
        <v>298</v>
      </c>
      <c r="I47" s="23" t="s">
        <v>9</v>
      </c>
      <c r="J47" s="39">
        <v>922</v>
      </c>
      <c r="K47" s="34">
        <f t="shared" si="3"/>
        <v>1</v>
      </c>
      <c r="L47" s="24">
        <f t="shared" si="4"/>
        <v>922</v>
      </c>
    </row>
    <row r="48" spans="2:12" x14ac:dyDescent="0.15">
      <c r="B48" s="22" t="s">
        <v>12</v>
      </c>
      <c r="C48" s="23" t="s">
        <v>33</v>
      </c>
      <c r="D48" s="23" t="s">
        <v>35</v>
      </c>
      <c r="E48" s="23" t="s">
        <v>59</v>
      </c>
      <c r="F48" s="23" t="s">
        <v>80</v>
      </c>
      <c r="G48" s="23" t="s">
        <v>83</v>
      </c>
      <c r="H48" s="23" t="s">
        <v>299</v>
      </c>
      <c r="I48" s="23" t="s">
        <v>9</v>
      </c>
      <c r="J48" s="39">
        <v>1682</v>
      </c>
      <c r="K48" s="34">
        <f t="shared" si="3"/>
        <v>1</v>
      </c>
      <c r="L48" s="24">
        <f t="shared" si="4"/>
        <v>1682</v>
      </c>
    </row>
    <row r="49" spans="2:12" x14ac:dyDescent="0.15">
      <c r="B49" s="22" t="s">
        <v>13</v>
      </c>
      <c r="C49" s="23" t="s">
        <v>33</v>
      </c>
      <c r="D49" s="23" t="s">
        <v>35</v>
      </c>
      <c r="E49" s="23" t="s">
        <v>59</v>
      </c>
      <c r="F49" s="23" t="s">
        <v>80</v>
      </c>
      <c r="G49" s="23" t="s">
        <v>84</v>
      </c>
      <c r="H49" s="23" t="s">
        <v>300</v>
      </c>
      <c r="I49" s="23" t="s">
        <v>9</v>
      </c>
      <c r="J49" s="39">
        <v>2678</v>
      </c>
      <c r="K49" s="34">
        <f t="shared" si="3"/>
        <v>1</v>
      </c>
      <c r="L49" s="24">
        <f t="shared" si="4"/>
        <v>2678</v>
      </c>
    </row>
    <row r="50" spans="2:12" x14ac:dyDescent="0.15">
      <c r="B50" s="22" t="s">
        <v>14</v>
      </c>
      <c r="C50" s="23" t="s">
        <v>33</v>
      </c>
      <c r="D50" s="23" t="s">
        <v>35</v>
      </c>
      <c r="E50" s="23" t="s">
        <v>59</v>
      </c>
      <c r="F50" s="23" t="s">
        <v>80</v>
      </c>
      <c r="G50" s="23" t="s">
        <v>85</v>
      </c>
      <c r="H50" s="23" t="s">
        <v>301</v>
      </c>
      <c r="I50" s="23" t="s">
        <v>9</v>
      </c>
      <c r="J50" s="39">
        <v>3482</v>
      </c>
      <c r="K50" s="34">
        <f t="shared" si="3"/>
        <v>1</v>
      </c>
      <c r="L50" s="24">
        <f t="shared" si="4"/>
        <v>3482</v>
      </c>
    </row>
    <row r="51" spans="2:12" x14ac:dyDescent="0.15">
      <c r="B51" s="22" t="s">
        <v>15</v>
      </c>
      <c r="C51" s="23" t="s">
        <v>33</v>
      </c>
      <c r="D51" s="23" t="s">
        <v>35</v>
      </c>
      <c r="E51" s="23" t="s">
        <v>59</v>
      </c>
      <c r="F51" s="23" t="s">
        <v>80</v>
      </c>
      <c r="G51" s="23" t="s">
        <v>86</v>
      </c>
      <c r="H51" s="23" t="s">
        <v>302</v>
      </c>
      <c r="I51" s="23" t="s">
        <v>9</v>
      </c>
      <c r="J51" s="39">
        <v>3000</v>
      </c>
      <c r="K51" s="34">
        <f t="shared" si="3"/>
        <v>1</v>
      </c>
      <c r="L51" s="24">
        <f t="shared" si="4"/>
        <v>3000</v>
      </c>
    </row>
    <row r="52" spans="2:12" x14ac:dyDescent="0.15">
      <c r="B52" s="22" t="s">
        <v>16</v>
      </c>
      <c r="C52" s="23" t="s">
        <v>33</v>
      </c>
      <c r="D52" s="23" t="s">
        <v>35</v>
      </c>
      <c r="E52" s="23" t="s">
        <v>59</v>
      </c>
      <c r="F52" s="23" t="s">
        <v>80</v>
      </c>
      <c r="G52" s="23" t="s">
        <v>87</v>
      </c>
      <c r="H52" s="23" t="s">
        <v>303</v>
      </c>
      <c r="I52" s="23" t="s">
        <v>9</v>
      </c>
      <c r="J52" s="39">
        <v>2390</v>
      </c>
      <c r="K52" s="34">
        <f t="shared" si="3"/>
        <v>1</v>
      </c>
      <c r="L52" s="24">
        <f t="shared" si="4"/>
        <v>2390</v>
      </c>
    </row>
    <row r="53" spans="2:12" x14ac:dyDescent="0.15">
      <c r="B53" s="22" t="s">
        <v>17</v>
      </c>
      <c r="C53" s="23" t="s">
        <v>33</v>
      </c>
      <c r="D53" s="23" t="s">
        <v>35</v>
      </c>
      <c r="E53" s="23" t="s">
        <v>59</v>
      </c>
      <c r="F53" s="23" t="s">
        <v>80</v>
      </c>
      <c r="G53" s="23" t="s">
        <v>88</v>
      </c>
      <c r="H53" s="23" t="s">
        <v>304</v>
      </c>
      <c r="I53" s="23" t="s">
        <v>9</v>
      </c>
      <c r="J53" s="39">
        <v>3579</v>
      </c>
      <c r="K53" s="34">
        <f t="shared" si="3"/>
        <v>1</v>
      </c>
      <c r="L53" s="24">
        <f t="shared" si="4"/>
        <v>3579</v>
      </c>
    </row>
    <row r="54" spans="2:12" x14ac:dyDescent="0.15">
      <c r="B54" s="22" t="s">
        <v>18</v>
      </c>
      <c r="C54" s="23" t="s">
        <v>33</v>
      </c>
      <c r="D54" s="23" t="s">
        <v>35</v>
      </c>
      <c r="E54" s="23" t="s">
        <v>59</v>
      </c>
      <c r="F54" s="23" t="s">
        <v>80</v>
      </c>
      <c r="G54" s="23" t="s">
        <v>89</v>
      </c>
      <c r="H54" s="23" t="s">
        <v>305</v>
      </c>
      <c r="I54" s="23" t="s">
        <v>9</v>
      </c>
      <c r="J54" s="39">
        <v>3954</v>
      </c>
      <c r="K54" s="34">
        <f t="shared" si="3"/>
        <v>1</v>
      </c>
      <c r="L54" s="24">
        <f t="shared" si="4"/>
        <v>3954</v>
      </c>
    </row>
    <row r="55" spans="2:12" x14ac:dyDescent="0.15">
      <c r="B55" s="22" t="s">
        <v>19</v>
      </c>
      <c r="C55" s="23" t="s">
        <v>33</v>
      </c>
      <c r="D55" s="23" t="s">
        <v>35</v>
      </c>
      <c r="E55" s="23" t="s">
        <v>59</v>
      </c>
      <c r="F55" s="23" t="s">
        <v>80</v>
      </c>
      <c r="G55" s="23" t="s">
        <v>90</v>
      </c>
      <c r="H55" s="23" t="s">
        <v>306</v>
      </c>
      <c r="I55" s="23" t="s">
        <v>9</v>
      </c>
      <c r="J55" s="39">
        <v>6685</v>
      </c>
      <c r="K55" s="34">
        <f t="shared" si="3"/>
        <v>1</v>
      </c>
      <c r="L55" s="24">
        <f t="shared" si="4"/>
        <v>6685</v>
      </c>
    </row>
    <row r="56" spans="2:12" x14ac:dyDescent="0.15">
      <c r="B56" s="22" t="s">
        <v>20</v>
      </c>
      <c r="C56" s="23" t="s">
        <v>33</v>
      </c>
      <c r="D56" s="23" t="s">
        <v>35</v>
      </c>
      <c r="E56" s="23" t="s">
        <v>59</v>
      </c>
      <c r="F56" s="23" t="s">
        <v>80</v>
      </c>
      <c r="G56" s="23" t="s">
        <v>91</v>
      </c>
      <c r="H56" s="23" t="s">
        <v>307</v>
      </c>
      <c r="I56" s="23" t="s">
        <v>9</v>
      </c>
      <c r="J56" s="39">
        <v>9835</v>
      </c>
      <c r="K56" s="34">
        <f t="shared" si="3"/>
        <v>1</v>
      </c>
      <c r="L56" s="24">
        <f t="shared" si="4"/>
        <v>9835</v>
      </c>
    </row>
    <row r="57" spans="2:12" x14ac:dyDescent="0.15">
      <c r="B57" s="22" t="s">
        <v>21</v>
      </c>
      <c r="C57" s="23" t="s">
        <v>33</v>
      </c>
      <c r="D57" s="23" t="s">
        <v>35</v>
      </c>
      <c r="E57" s="23" t="s">
        <v>59</v>
      </c>
      <c r="F57" s="23" t="s">
        <v>80</v>
      </c>
      <c r="G57" s="23" t="s">
        <v>92</v>
      </c>
      <c r="H57" s="23" t="s">
        <v>308</v>
      </c>
      <c r="I57" s="23" t="s">
        <v>9</v>
      </c>
      <c r="J57" s="39">
        <v>14837</v>
      </c>
      <c r="K57" s="34">
        <f t="shared" si="3"/>
        <v>1</v>
      </c>
      <c r="L57" s="24">
        <f t="shared" si="4"/>
        <v>14837</v>
      </c>
    </row>
    <row r="58" spans="2:12" x14ac:dyDescent="0.15">
      <c r="B58" s="22" t="s">
        <v>22</v>
      </c>
      <c r="C58" s="23" t="s">
        <v>33</v>
      </c>
      <c r="D58" s="23" t="s">
        <v>35</v>
      </c>
      <c r="E58" s="23" t="s">
        <v>59</v>
      </c>
      <c r="F58" s="23" t="s">
        <v>80</v>
      </c>
      <c r="G58" s="23" t="s">
        <v>93</v>
      </c>
      <c r="H58" s="23" t="s">
        <v>309</v>
      </c>
      <c r="I58" s="23" t="s">
        <v>9</v>
      </c>
      <c r="J58" s="39">
        <v>16101</v>
      </c>
      <c r="K58" s="34">
        <f t="shared" si="3"/>
        <v>1</v>
      </c>
      <c r="L58" s="24">
        <f t="shared" si="4"/>
        <v>16101</v>
      </c>
    </row>
    <row r="59" spans="2:12" x14ac:dyDescent="0.15">
      <c r="B59" s="22" t="s">
        <v>23</v>
      </c>
      <c r="C59" s="23" t="s">
        <v>33</v>
      </c>
      <c r="D59" s="23" t="s">
        <v>35</v>
      </c>
      <c r="E59" s="23" t="s">
        <v>59</v>
      </c>
      <c r="F59" s="23" t="s">
        <v>80</v>
      </c>
      <c r="G59" s="23" t="s">
        <v>94</v>
      </c>
      <c r="H59" s="23" t="s">
        <v>310</v>
      </c>
      <c r="I59" s="23" t="s">
        <v>9</v>
      </c>
      <c r="J59" s="39">
        <v>26363</v>
      </c>
      <c r="K59" s="34">
        <f t="shared" si="3"/>
        <v>1</v>
      </c>
      <c r="L59" s="24">
        <f t="shared" si="4"/>
        <v>26363</v>
      </c>
    </row>
    <row r="60" spans="2:12" x14ac:dyDescent="0.15">
      <c r="B60" s="22" t="s">
        <v>24</v>
      </c>
      <c r="C60" s="23" t="s">
        <v>33</v>
      </c>
      <c r="D60" s="23" t="s">
        <v>35</v>
      </c>
      <c r="E60" s="23" t="s">
        <v>59</v>
      </c>
      <c r="F60" s="23" t="s">
        <v>80</v>
      </c>
      <c r="G60" s="23" t="s">
        <v>95</v>
      </c>
      <c r="H60" s="23" t="s">
        <v>311</v>
      </c>
      <c r="I60" s="23" t="s">
        <v>9</v>
      </c>
      <c r="J60" s="39">
        <v>29363</v>
      </c>
      <c r="K60" s="34">
        <f t="shared" si="3"/>
        <v>1</v>
      </c>
      <c r="L60" s="24">
        <f t="shared" si="4"/>
        <v>29363</v>
      </c>
    </row>
    <row r="61" spans="2:12" x14ac:dyDescent="0.15">
      <c r="B61" s="22" t="s">
        <v>29</v>
      </c>
      <c r="C61" s="23" t="s">
        <v>33</v>
      </c>
      <c r="D61" s="23" t="s">
        <v>35</v>
      </c>
      <c r="E61" s="23" t="s">
        <v>59</v>
      </c>
      <c r="F61" s="23" t="s">
        <v>80</v>
      </c>
      <c r="G61" s="23" t="s">
        <v>96</v>
      </c>
      <c r="H61" s="23" t="s">
        <v>312</v>
      </c>
      <c r="I61" s="23" t="s">
        <v>9</v>
      </c>
      <c r="J61" s="39">
        <v>36657</v>
      </c>
      <c r="K61" s="34">
        <f t="shared" si="3"/>
        <v>1</v>
      </c>
      <c r="L61" s="24">
        <f t="shared" si="4"/>
        <v>36657</v>
      </c>
    </row>
    <row r="62" spans="2:12" x14ac:dyDescent="0.15">
      <c r="B62" s="22" t="s">
        <v>25</v>
      </c>
      <c r="C62" s="23" t="s">
        <v>33</v>
      </c>
      <c r="D62" s="23" t="s">
        <v>35</v>
      </c>
      <c r="E62" s="23" t="s">
        <v>59</v>
      </c>
      <c r="F62" s="23" t="s">
        <v>80</v>
      </c>
      <c r="G62" s="23" t="s">
        <v>97</v>
      </c>
      <c r="H62" s="23" t="s">
        <v>313</v>
      </c>
      <c r="I62" s="23" t="s">
        <v>9</v>
      </c>
      <c r="J62" s="39">
        <v>46191</v>
      </c>
      <c r="K62" s="34">
        <v>1</v>
      </c>
      <c r="L62" s="24">
        <v>20328</v>
      </c>
    </row>
    <row r="63" spans="2:12" x14ac:dyDescent="0.15">
      <c r="B63" s="22" t="s">
        <v>30</v>
      </c>
      <c r="C63" s="23" t="s">
        <v>33</v>
      </c>
      <c r="D63" s="23" t="s">
        <v>35</v>
      </c>
      <c r="E63" s="23" t="s">
        <v>59</v>
      </c>
      <c r="F63" s="23" t="s">
        <v>80</v>
      </c>
      <c r="G63" s="23" t="s">
        <v>98</v>
      </c>
      <c r="H63" s="23" t="s">
        <v>310</v>
      </c>
      <c r="I63" s="23" t="s">
        <v>9</v>
      </c>
      <c r="J63" s="39">
        <v>66748</v>
      </c>
      <c r="K63" s="34">
        <v>1</v>
      </c>
      <c r="L63" s="24">
        <v>20328</v>
      </c>
    </row>
    <row r="64" spans="2:12" x14ac:dyDescent="0.15">
      <c r="B64" s="22" t="s">
        <v>31</v>
      </c>
      <c r="C64" s="23" t="s">
        <v>33</v>
      </c>
      <c r="D64" s="23" t="s">
        <v>35</v>
      </c>
      <c r="E64" s="23" t="s">
        <v>59</v>
      </c>
      <c r="F64" s="23" t="s">
        <v>80</v>
      </c>
      <c r="G64" s="23" t="s">
        <v>99</v>
      </c>
      <c r="H64" s="23" t="s">
        <v>314</v>
      </c>
      <c r="I64" s="23" t="s">
        <v>9</v>
      </c>
      <c r="J64" s="39">
        <v>88407</v>
      </c>
      <c r="K64" s="34">
        <v>1</v>
      </c>
      <c r="L64" s="24">
        <v>20328</v>
      </c>
    </row>
    <row r="65" spans="2:12" ht="12" thickBot="1" x14ac:dyDescent="0.2">
      <c r="B65" s="31" t="s">
        <v>32</v>
      </c>
      <c r="C65" s="32" t="s">
        <v>33</v>
      </c>
      <c r="D65" s="32" t="s">
        <v>35</v>
      </c>
      <c r="E65" s="32" t="s">
        <v>59</v>
      </c>
      <c r="F65" s="32" t="s">
        <v>80</v>
      </c>
      <c r="G65" s="32" t="s">
        <v>100</v>
      </c>
      <c r="H65" s="32" t="s">
        <v>315</v>
      </c>
      <c r="I65" s="32" t="s">
        <v>9</v>
      </c>
      <c r="J65" s="43">
        <v>109917</v>
      </c>
      <c r="K65" s="37">
        <f t="shared" ref="K65:K81" si="5">IF(I65="AG-FG",$E$20,IF(I65="AG-PARTS",$E$21))</f>
        <v>1</v>
      </c>
      <c r="L65" s="33">
        <f t="shared" ref="L65:L81" si="6">J65*K65</f>
        <v>109917</v>
      </c>
    </row>
    <row r="66" spans="2:12" x14ac:dyDescent="0.15">
      <c r="B66" s="18" t="s">
        <v>10</v>
      </c>
      <c r="C66" s="19" t="s">
        <v>33</v>
      </c>
      <c r="D66" s="19" t="s">
        <v>101</v>
      </c>
      <c r="E66" s="19" t="s">
        <v>59</v>
      </c>
      <c r="F66" s="19" t="s">
        <v>8</v>
      </c>
      <c r="G66" s="19" t="s">
        <v>102</v>
      </c>
      <c r="H66" s="19" t="s">
        <v>316</v>
      </c>
      <c r="I66" s="19" t="s">
        <v>9</v>
      </c>
      <c r="J66" s="42">
        <v>971</v>
      </c>
      <c r="K66" s="20">
        <f t="shared" si="5"/>
        <v>1</v>
      </c>
      <c r="L66" s="21">
        <f t="shared" si="6"/>
        <v>971</v>
      </c>
    </row>
    <row r="67" spans="2:12" x14ac:dyDescent="0.15">
      <c r="B67" s="22" t="s">
        <v>11</v>
      </c>
      <c r="C67" s="23" t="s">
        <v>33</v>
      </c>
      <c r="D67" s="23" t="s">
        <v>101</v>
      </c>
      <c r="E67" s="23" t="s">
        <v>59</v>
      </c>
      <c r="F67" s="23" t="s">
        <v>8</v>
      </c>
      <c r="G67" s="23" t="s">
        <v>103</v>
      </c>
      <c r="H67" s="23" t="s">
        <v>317</v>
      </c>
      <c r="I67" s="23" t="s">
        <v>9</v>
      </c>
      <c r="J67" s="39">
        <v>994</v>
      </c>
      <c r="K67" s="34">
        <f t="shared" si="5"/>
        <v>1</v>
      </c>
      <c r="L67" s="24">
        <f t="shared" si="6"/>
        <v>994</v>
      </c>
    </row>
    <row r="68" spans="2:12" x14ac:dyDescent="0.15">
      <c r="B68" s="22" t="s">
        <v>12</v>
      </c>
      <c r="C68" s="23" t="s">
        <v>33</v>
      </c>
      <c r="D68" s="23" t="s">
        <v>101</v>
      </c>
      <c r="E68" s="23" t="s">
        <v>59</v>
      </c>
      <c r="F68" s="23" t="s">
        <v>8</v>
      </c>
      <c r="G68" s="23" t="s">
        <v>104</v>
      </c>
      <c r="H68" s="23" t="s">
        <v>318</v>
      </c>
      <c r="I68" s="23" t="s">
        <v>9</v>
      </c>
      <c r="J68" s="39">
        <v>1813</v>
      </c>
      <c r="K68" s="34">
        <f t="shared" si="5"/>
        <v>1</v>
      </c>
      <c r="L68" s="24">
        <f t="shared" si="6"/>
        <v>1813</v>
      </c>
    </row>
    <row r="69" spans="2:12" x14ac:dyDescent="0.15">
      <c r="B69" s="22" t="s">
        <v>13</v>
      </c>
      <c r="C69" s="23" t="s">
        <v>33</v>
      </c>
      <c r="D69" s="23" t="s">
        <v>101</v>
      </c>
      <c r="E69" s="23" t="s">
        <v>59</v>
      </c>
      <c r="F69" s="23" t="s">
        <v>8</v>
      </c>
      <c r="G69" s="23" t="s">
        <v>105</v>
      </c>
      <c r="H69" s="23" t="s">
        <v>319</v>
      </c>
      <c r="I69" s="23" t="s">
        <v>9</v>
      </c>
      <c r="J69" s="39">
        <v>2886</v>
      </c>
      <c r="K69" s="34">
        <f t="shared" si="5"/>
        <v>1</v>
      </c>
      <c r="L69" s="24">
        <f t="shared" si="6"/>
        <v>2886</v>
      </c>
    </row>
    <row r="70" spans="2:12" x14ac:dyDescent="0.15">
      <c r="B70" s="22" t="s">
        <v>14</v>
      </c>
      <c r="C70" s="23" t="s">
        <v>33</v>
      </c>
      <c r="D70" s="23" t="s">
        <v>101</v>
      </c>
      <c r="E70" s="23" t="s">
        <v>59</v>
      </c>
      <c r="F70" s="23" t="s">
        <v>8</v>
      </c>
      <c r="G70" s="23" t="s">
        <v>106</v>
      </c>
      <c r="H70" s="23" t="s">
        <v>320</v>
      </c>
      <c r="I70" s="23" t="s">
        <v>9</v>
      </c>
      <c r="J70" s="39">
        <v>3752</v>
      </c>
      <c r="K70" s="34">
        <f t="shared" si="5"/>
        <v>1</v>
      </c>
      <c r="L70" s="24">
        <f t="shared" si="6"/>
        <v>3752</v>
      </c>
    </row>
    <row r="71" spans="2:12" x14ac:dyDescent="0.15">
      <c r="B71" s="22" t="s">
        <v>15</v>
      </c>
      <c r="C71" s="23" t="s">
        <v>33</v>
      </c>
      <c r="D71" s="23" t="s">
        <v>101</v>
      </c>
      <c r="E71" s="23" t="s">
        <v>59</v>
      </c>
      <c r="F71" s="23" t="s">
        <v>8</v>
      </c>
      <c r="G71" s="23" t="s">
        <v>107</v>
      </c>
      <c r="H71" s="23" t="s">
        <v>321</v>
      </c>
      <c r="I71" s="23" t="s">
        <v>9</v>
      </c>
      <c r="J71" s="39">
        <v>3233</v>
      </c>
      <c r="K71" s="34">
        <f t="shared" si="5"/>
        <v>1</v>
      </c>
      <c r="L71" s="24">
        <f t="shared" si="6"/>
        <v>3233</v>
      </c>
    </row>
    <row r="72" spans="2:12" x14ac:dyDescent="0.15">
      <c r="B72" s="22" t="s">
        <v>16</v>
      </c>
      <c r="C72" s="23" t="s">
        <v>33</v>
      </c>
      <c r="D72" s="23" t="s">
        <v>101</v>
      </c>
      <c r="E72" s="23" t="s">
        <v>59</v>
      </c>
      <c r="F72" s="23" t="s">
        <v>8</v>
      </c>
      <c r="G72" s="23" t="s">
        <v>108</v>
      </c>
      <c r="H72" s="23" t="s">
        <v>322</v>
      </c>
      <c r="I72" s="23" t="s">
        <v>9</v>
      </c>
      <c r="J72" s="39">
        <v>2576</v>
      </c>
      <c r="K72" s="34">
        <f t="shared" si="5"/>
        <v>1</v>
      </c>
      <c r="L72" s="24">
        <f t="shared" si="6"/>
        <v>2576</v>
      </c>
    </row>
    <row r="73" spans="2:12" x14ac:dyDescent="0.15">
      <c r="B73" s="22" t="s">
        <v>17</v>
      </c>
      <c r="C73" s="23" t="s">
        <v>33</v>
      </c>
      <c r="D73" s="23" t="s">
        <v>101</v>
      </c>
      <c r="E73" s="23" t="s">
        <v>59</v>
      </c>
      <c r="F73" s="23" t="s">
        <v>8</v>
      </c>
      <c r="G73" s="23" t="s">
        <v>109</v>
      </c>
      <c r="H73" s="23" t="s">
        <v>323</v>
      </c>
      <c r="I73" s="23" t="s">
        <v>9</v>
      </c>
      <c r="J73" s="39">
        <v>3857</v>
      </c>
      <c r="K73" s="34">
        <f t="shared" si="5"/>
        <v>1</v>
      </c>
      <c r="L73" s="24">
        <f t="shared" si="6"/>
        <v>3857</v>
      </c>
    </row>
    <row r="74" spans="2:12" x14ac:dyDescent="0.15">
      <c r="B74" s="22" t="s">
        <v>18</v>
      </c>
      <c r="C74" s="23" t="s">
        <v>33</v>
      </c>
      <c r="D74" s="23" t="s">
        <v>101</v>
      </c>
      <c r="E74" s="23" t="s">
        <v>59</v>
      </c>
      <c r="F74" s="23" t="s">
        <v>8</v>
      </c>
      <c r="G74" s="23" t="s">
        <v>110</v>
      </c>
      <c r="H74" s="23" t="s">
        <v>324</v>
      </c>
      <c r="I74" s="23" t="s">
        <v>9</v>
      </c>
      <c r="J74" s="39">
        <v>4261</v>
      </c>
      <c r="K74" s="34">
        <f t="shared" si="5"/>
        <v>1</v>
      </c>
      <c r="L74" s="24">
        <f t="shared" si="6"/>
        <v>4261</v>
      </c>
    </row>
    <row r="75" spans="2:12" x14ac:dyDescent="0.15">
      <c r="B75" s="22" t="s">
        <v>19</v>
      </c>
      <c r="C75" s="23" t="s">
        <v>33</v>
      </c>
      <c r="D75" s="23" t="s">
        <v>101</v>
      </c>
      <c r="E75" s="23" t="s">
        <v>59</v>
      </c>
      <c r="F75" s="23" t="s">
        <v>8</v>
      </c>
      <c r="G75" s="23" t="s">
        <v>111</v>
      </c>
      <c r="H75" s="23" t="s">
        <v>325</v>
      </c>
      <c r="I75" s="23" t="s">
        <v>9</v>
      </c>
      <c r="J75" s="39">
        <v>7204</v>
      </c>
      <c r="K75" s="34">
        <f t="shared" si="5"/>
        <v>1</v>
      </c>
      <c r="L75" s="24">
        <f t="shared" si="6"/>
        <v>7204</v>
      </c>
    </row>
    <row r="76" spans="2:12" x14ac:dyDescent="0.15">
      <c r="B76" s="22" t="s">
        <v>20</v>
      </c>
      <c r="C76" s="23" t="s">
        <v>33</v>
      </c>
      <c r="D76" s="23" t="s">
        <v>101</v>
      </c>
      <c r="E76" s="23" t="s">
        <v>59</v>
      </c>
      <c r="F76" s="23" t="s">
        <v>8</v>
      </c>
      <c r="G76" s="23" t="s">
        <v>112</v>
      </c>
      <c r="H76" s="23" t="s">
        <v>326</v>
      </c>
      <c r="I76" s="23" t="s">
        <v>9</v>
      </c>
      <c r="J76" s="39">
        <v>10599</v>
      </c>
      <c r="K76" s="34">
        <f t="shared" si="5"/>
        <v>1</v>
      </c>
      <c r="L76" s="24">
        <f t="shared" si="6"/>
        <v>10599</v>
      </c>
    </row>
    <row r="77" spans="2:12" x14ac:dyDescent="0.15">
      <c r="B77" s="22" t="s">
        <v>21</v>
      </c>
      <c r="C77" s="23" t="s">
        <v>33</v>
      </c>
      <c r="D77" s="23" t="s">
        <v>101</v>
      </c>
      <c r="E77" s="23" t="s">
        <v>59</v>
      </c>
      <c r="F77" s="23" t="s">
        <v>8</v>
      </c>
      <c r="G77" s="23" t="s">
        <v>113</v>
      </c>
      <c r="H77" s="23" t="s">
        <v>327</v>
      </c>
      <c r="I77" s="23" t="s">
        <v>9</v>
      </c>
      <c r="J77" s="39">
        <v>15989</v>
      </c>
      <c r="K77" s="34">
        <f t="shared" si="5"/>
        <v>1</v>
      </c>
      <c r="L77" s="24">
        <f t="shared" si="6"/>
        <v>15989</v>
      </c>
    </row>
    <row r="78" spans="2:12" x14ac:dyDescent="0.15">
      <c r="B78" s="22" t="s">
        <v>22</v>
      </c>
      <c r="C78" s="23" t="s">
        <v>33</v>
      </c>
      <c r="D78" s="23" t="s">
        <v>101</v>
      </c>
      <c r="E78" s="23" t="s">
        <v>59</v>
      </c>
      <c r="F78" s="23" t="s">
        <v>8</v>
      </c>
      <c r="G78" s="23" t="s">
        <v>114</v>
      </c>
      <c r="H78" s="23" t="s">
        <v>328</v>
      </c>
      <c r="I78" s="23" t="s">
        <v>9</v>
      </c>
      <c r="J78" s="39">
        <v>17352</v>
      </c>
      <c r="K78" s="34">
        <f t="shared" si="5"/>
        <v>1</v>
      </c>
      <c r="L78" s="24">
        <f t="shared" si="6"/>
        <v>17352</v>
      </c>
    </row>
    <row r="79" spans="2:12" x14ac:dyDescent="0.15">
      <c r="B79" s="22" t="s">
        <v>23</v>
      </c>
      <c r="C79" s="23" t="s">
        <v>33</v>
      </c>
      <c r="D79" s="23" t="s">
        <v>101</v>
      </c>
      <c r="E79" s="23" t="s">
        <v>59</v>
      </c>
      <c r="F79" s="23" t="s">
        <v>8</v>
      </c>
      <c r="G79" s="23" t="s">
        <v>115</v>
      </c>
      <c r="H79" s="23" t="s">
        <v>329</v>
      </c>
      <c r="I79" s="23" t="s">
        <v>9</v>
      </c>
      <c r="J79" s="39">
        <v>28411</v>
      </c>
      <c r="K79" s="34">
        <f t="shared" si="5"/>
        <v>1</v>
      </c>
      <c r="L79" s="24">
        <f t="shared" si="6"/>
        <v>28411</v>
      </c>
    </row>
    <row r="80" spans="2:12" x14ac:dyDescent="0.15">
      <c r="B80" s="22" t="s">
        <v>24</v>
      </c>
      <c r="C80" s="23" t="s">
        <v>33</v>
      </c>
      <c r="D80" s="23" t="s">
        <v>101</v>
      </c>
      <c r="E80" s="23" t="s">
        <v>59</v>
      </c>
      <c r="F80" s="23" t="s">
        <v>8</v>
      </c>
      <c r="G80" s="23" t="s">
        <v>116</v>
      </c>
      <c r="H80" s="23" t="s">
        <v>330</v>
      </c>
      <c r="I80" s="23" t="s">
        <v>9</v>
      </c>
      <c r="J80" s="39">
        <v>31643</v>
      </c>
      <c r="K80" s="34">
        <f t="shared" si="5"/>
        <v>1</v>
      </c>
      <c r="L80" s="24">
        <f t="shared" si="6"/>
        <v>31643</v>
      </c>
    </row>
    <row r="81" spans="2:12" x14ac:dyDescent="0.15">
      <c r="B81" s="22" t="s">
        <v>29</v>
      </c>
      <c r="C81" s="23" t="s">
        <v>33</v>
      </c>
      <c r="D81" s="23" t="s">
        <v>101</v>
      </c>
      <c r="E81" s="23" t="s">
        <v>59</v>
      </c>
      <c r="F81" s="23" t="s">
        <v>8</v>
      </c>
      <c r="G81" s="23" t="s">
        <v>117</v>
      </c>
      <c r="H81" s="23" t="s">
        <v>331</v>
      </c>
      <c r="I81" s="23" t="s">
        <v>9</v>
      </c>
      <c r="J81" s="39">
        <v>39504</v>
      </c>
      <c r="K81" s="34">
        <f t="shared" si="5"/>
        <v>1</v>
      </c>
      <c r="L81" s="24">
        <f t="shared" si="6"/>
        <v>39504</v>
      </c>
    </row>
    <row r="82" spans="2:12" x14ac:dyDescent="0.15">
      <c r="B82" s="22" t="s">
        <v>25</v>
      </c>
      <c r="C82" s="23" t="s">
        <v>33</v>
      </c>
      <c r="D82" s="23" t="s">
        <v>101</v>
      </c>
      <c r="E82" s="23" t="s">
        <v>59</v>
      </c>
      <c r="F82" s="23" t="s">
        <v>8</v>
      </c>
      <c r="G82" s="23" t="s">
        <v>118</v>
      </c>
      <c r="H82" s="23" t="s">
        <v>332</v>
      </c>
      <c r="I82" s="23" t="s">
        <v>9</v>
      </c>
      <c r="J82" s="39">
        <v>49778</v>
      </c>
      <c r="K82" s="34">
        <v>1</v>
      </c>
      <c r="L82" s="24">
        <v>20328</v>
      </c>
    </row>
    <row r="83" spans="2:12" x14ac:dyDescent="0.15">
      <c r="B83" s="22" t="s">
        <v>30</v>
      </c>
      <c r="C83" s="23" t="s">
        <v>33</v>
      </c>
      <c r="D83" s="23" t="s">
        <v>101</v>
      </c>
      <c r="E83" s="23" t="s">
        <v>59</v>
      </c>
      <c r="F83" s="23" t="s">
        <v>8</v>
      </c>
      <c r="G83" s="23" t="s">
        <v>119</v>
      </c>
      <c r="H83" s="23" t="s">
        <v>329</v>
      </c>
      <c r="I83" s="23" t="s">
        <v>9</v>
      </c>
      <c r="J83" s="39">
        <v>71932</v>
      </c>
      <c r="K83" s="34">
        <v>1</v>
      </c>
      <c r="L83" s="24">
        <v>20328</v>
      </c>
    </row>
    <row r="84" spans="2:12" x14ac:dyDescent="0.15">
      <c r="B84" s="22" t="s">
        <v>31</v>
      </c>
      <c r="C84" s="23" t="s">
        <v>33</v>
      </c>
      <c r="D84" s="23" t="s">
        <v>101</v>
      </c>
      <c r="E84" s="23" t="s">
        <v>59</v>
      </c>
      <c r="F84" s="23" t="s">
        <v>8</v>
      </c>
      <c r="G84" s="23" t="s">
        <v>120</v>
      </c>
      <c r="H84" s="23" t="s">
        <v>333</v>
      </c>
      <c r="I84" s="23" t="s">
        <v>9</v>
      </c>
      <c r="J84" s="39">
        <v>95274</v>
      </c>
      <c r="K84" s="34">
        <v>1</v>
      </c>
      <c r="L84" s="24">
        <v>20328</v>
      </c>
    </row>
    <row r="85" spans="2:12" ht="12" thickBot="1" x14ac:dyDescent="0.2">
      <c r="B85" s="25" t="s">
        <v>32</v>
      </c>
      <c r="C85" s="26" t="s">
        <v>33</v>
      </c>
      <c r="D85" s="26" t="s">
        <v>101</v>
      </c>
      <c r="E85" s="26" t="s">
        <v>59</v>
      </c>
      <c r="F85" s="26" t="s">
        <v>8</v>
      </c>
      <c r="G85" s="26" t="s">
        <v>121</v>
      </c>
      <c r="H85" s="26" t="s">
        <v>334</v>
      </c>
      <c r="I85" s="26" t="s">
        <v>9</v>
      </c>
      <c r="J85" s="40">
        <v>118454</v>
      </c>
      <c r="K85" s="35">
        <f t="shared" ref="K85:K101" si="7">IF(I85="AG-FG",$E$20,IF(I85="AG-PARTS",$E$21))</f>
        <v>1</v>
      </c>
      <c r="L85" s="27">
        <f t="shared" ref="L85:L101" si="8">J85*K85</f>
        <v>118454</v>
      </c>
    </row>
    <row r="86" spans="2:12" x14ac:dyDescent="0.15">
      <c r="B86" s="28" t="s">
        <v>10</v>
      </c>
      <c r="C86" s="29" t="s">
        <v>33</v>
      </c>
      <c r="D86" s="29" t="s">
        <v>101</v>
      </c>
      <c r="E86" s="29" t="s">
        <v>59</v>
      </c>
      <c r="F86" s="29" t="s">
        <v>80</v>
      </c>
      <c r="G86" s="29" t="s">
        <v>122</v>
      </c>
      <c r="H86" s="29" t="s">
        <v>335</v>
      </c>
      <c r="I86" s="29" t="s">
        <v>9</v>
      </c>
      <c r="J86" s="41">
        <v>997</v>
      </c>
      <c r="K86" s="36">
        <f t="shared" si="7"/>
        <v>1</v>
      </c>
      <c r="L86" s="30">
        <f t="shared" si="8"/>
        <v>997</v>
      </c>
    </row>
    <row r="87" spans="2:12" x14ac:dyDescent="0.15">
      <c r="B87" s="22" t="s">
        <v>11</v>
      </c>
      <c r="C87" s="23" t="s">
        <v>33</v>
      </c>
      <c r="D87" s="23" t="s">
        <v>101</v>
      </c>
      <c r="E87" s="23" t="s">
        <v>59</v>
      </c>
      <c r="F87" s="23" t="s">
        <v>80</v>
      </c>
      <c r="G87" s="23" t="s">
        <v>123</v>
      </c>
      <c r="H87" s="23" t="s">
        <v>336</v>
      </c>
      <c r="I87" s="23" t="s">
        <v>9</v>
      </c>
      <c r="J87" s="39">
        <v>1021</v>
      </c>
      <c r="K87" s="34">
        <f t="shared" si="7"/>
        <v>1</v>
      </c>
      <c r="L87" s="24">
        <f t="shared" si="8"/>
        <v>1021</v>
      </c>
    </row>
    <row r="88" spans="2:12" x14ac:dyDescent="0.15">
      <c r="B88" s="22" t="s">
        <v>12</v>
      </c>
      <c r="C88" s="23" t="s">
        <v>33</v>
      </c>
      <c r="D88" s="23" t="s">
        <v>101</v>
      </c>
      <c r="E88" s="23" t="s">
        <v>59</v>
      </c>
      <c r="F88" s="23" t="s">
        <v>80</v>
      </c>
      <c r="G88" s="23" t="s">
        <v>124</v>
      </c>
      <c r="H88" s="23" t="s">
        <v>337</v>
      </c>
      <c r="I88" s="23" t="s">
        <v>9</v>
      </c>
      <c r="J88" s="39">
        <v>1862</v>
      </c>
      <c r="K88" s="34">
        <f t="shared" si="7"/>
        <v>1</v>
      </c>
      <c r="L88" s="24">
        <f t="shared" si="8"/>
        <v>1862</v>
      </c>
    </row>
    <row r="89" spans="2:12" x14ac:dyDescent="0.15">
      <c r="B89" s="22" t="s">
        <v>13</v>
      </c>
      <c r="C89" s="23" t="s">
        <v>33</v>
      </c>
      <c r="D89" s="23" t="s">
        <v>101</v>
      </c>
      <c r="E89" s="23" t="s">
        <v>59</v>
      </c>
      <c r="F89" s="23" t="s">
        <v>80</v>
      </c>
      <c r="G89" s="23" t="s">
        <v>125</v>
      </c>
      <c r="H89" s="23" t="s">
        <v>338</v>
      </c>
      <c r="I89" s="23" t="s">
        <v>9</v>
      </c>
      <c r="J89" s="39">
        <v>2964</v>
      </c>
      <c r="K89" s="34">
        <f t="shared" si="7"/>
        <v>1</v>
      </c>
      <c r="L89" s="24">
        <f t="shared" si="8"/>
        <v>2964</v>
      </c>
    </row>
    <row r="90" spans="2:12" x14ac:dyDescent="0.15">
      <c r="B90" s="22" t="s">
        <v>14</v>
      </c>
      <c r="C90" s="23" t="s">
        <v>33</v>
      </c>
      <c r="D90" s="23" t="s">
        <v>101</v>
      </c>
      <c r="E90" s="23" t="s">
        <v>59</v>
      </c>
      <c r="F90" s="23" t="s">
        <v>80</v>
      </c>
      <c r="G90" s="23" t="s">
        <v>126</v>
      </c>
      <c r="H90" s="23" t="s">
        <v>339</v>
      </c>
      <c r="I90" s="23" t="s">
        <v>9</v>
      </c>
      <c r="J90" s="39">
        <v>3854</v>
      </c>
      <c r="K90" s="34">
        <f t="shared" si="7"/>
        <v>1</v>
      </c>
      <c r="L90" s="24">
        <f t="shared" si="8"/>
        <v>3854</v>
      </c>
    </row>
    <row r="91" spans="2:12" x14ac:dyDescent="0.15">
      <c r="B91" s="22" t="s">
        <v>15</v>
      </c>
      <c r="C91" s="23" t="s">
        <v>33</v>
      </c>
      <c r="D91" s="23" t="s">
        <v>101</v>
      </c>
      <c r="E91" s="23" t="s">
        <v>59</v>
      </c>
      <c r="F91" s="23" t="s">
        <v>80</v>
      </c>
      <c r="G91" s="23" t="s">
        <v>127</v>
      </c>
      <c r="H91" s="23" t="s">
        <v>340</v>
      </c>
      <c r="I91" s="23" t="s">
        <v>9</v>
      </c>
      <c r="J91" s="39">
        <v>3320</v>
      </c>
      <c r="K91" s="34">
        <f t="shared" si="7"/>
        <v>1</v>
      </c>
      <c r="L91" s="24">
        <f t="shared" si="8"/>
        <v>3320</v>
      </c>
    </row>
    <row r="92" spans="2:12" x14ac:dyDescent="0.15">
      <c r="B92" s="22" t="s">
        <v>16</v>
      </c>
      <c r="C92" s="23" t="s">
        <v>33</v>
      </c>
      <c r="D92" s="23" t="s">
        <v>101</v>
      </c>
      <c r="E92" s="23" t="s">
        <v>59</v>
      </c>
      <c r="F92" s="23" t="s">
        <v>80</v>
      </c>
      <c r="G92" s="23" t="s">
        <v>128</v>
      </c>
      <c r="H92" s="23" t="s">
        <v>341</v>
      </c>
      <c r="I92" s="23" t="s">
        <v>9</v>
      </c>
      <c r="J92" s="39">
        <v>2645</v>
      </c>
      <c r="K92" s="34">
        <f t="shared" si="7"/>
        <v>1</v>
      </c>
      <c r="L92" s="24">
        <f t="shared" si="8"/>
        <v>2645</v>
      </c>
    </row>
    <row r="93" spans="2:12" x14ac:dyDescent="0.15">
      <c r="B93" s="22" t="s">
        <v>17</v>
      </c>
      <c r="C93" s="23" t="s">
        <v>33</v>
      </c>
      <c r="D93" s="23" t="s">
        <v>101</v>
      </c>
      <c r="E93" s="23" t="s">
        <v>59</v>
      </c>
      <c r="F93" s="23" t="s">
        <v>80</v>
      </c>
      <c r="G93" s="23" t="s">
        <v>129</v>
      </c>
      <c r="H93" s="23" t="s">
        <v>342</v>
      </c>
      <c r="I93" s="23" t="s">
        <v>9</v>
      </c>
      <c r="J93" s="39">
        <v>3961</v>
      </c>
      <c r="K93" s="34">
        <f t="shared" si="7"/>
        <v>1</v>
      </c>
      <c r="L93" s="24">
        <f t="shared" si="8"/>
        <v>3961</v>
      </c>
    </row>
    <row r="94" spans="2:12" x14ac:dyDescent="0.15">
      <c r="B94" s="22" t="s">
        <v>18</v>
      </c>
      <c r="C94" s="23" t="s">
        <v>33</v>
      </c>
      <c r="D94" s="23" t="s">
        <v>101</v>
      </c>
      <c r="E94" s="23" t="s">
        <v>59</v>
      </c>
      <c r="F94" s="23" t="s">
        <v>80</v>
      </c>
      <c r="G94" s="23" t="s">
        <v>130</v>
      </c>
      <c r="H94" s="23" t="s">
        <v>343</v>
      </c>
      <c r="I94" s="23" t="s">
        <v>9</v>
      </c>
      <c r="J94" s="39">
        <v>4376</v>
      </c>
      <c r="K94" s="34">
        <f t="shared" si="7"/>
        <v>1</v>
      </c>
      <c r="L94" s="24">
        <f t="shared" si="8"/>
        <v>4376</v>
      </c>
    </row>
    <row r="95" spans="2:12" x14ac:dyDescent="0.15">
      <c r="B95" s="22" t="s">
        <v>19</v>
      </c>
      <c r="C95" s="23" t="s">
        <v>33</v>
      </c>
      <c r="D95" s="23" t="s">
        <v>101</v>
      </c>
      <c r="E95" s="23" t="s">
        <v>59</v>
      </c>
      <c r="F95" s="23" t="s">
        <v>80</v>
      </c>
      <c r="G95" s="23" t="s">
        <v>131</v>
      </c>
      <c r="H95" s="23" t="s">
        <v>344</v>
      </c>
      <c r="I95" s="23" t="s">
        <v>9</v>
      </c>
      <c r="J95" s="39">
        <v>7399</v>
      </c>
      <c r="K95" s="34">
        <f t="shared" si="7"/>
        <v>1</v>
      </c>
      <c r="L95" s="24">
        <f t="shared" si="8"/>
        <v>7399</v>
      </c>
    </row>
    <row r="96" spans="2:12" x14ac:dyDescent="0.15">
      <c r="B96" s="22" t="s">
        <v>20</v>
      </c>
      <c r="C96" s="23" t="s">
        <v>33</v>
      </c>
      <c r="D96" s="23" t="s">
        <v>101</v>
      </c>
      <c r="E96" s="23" t="s">
        <v>59</v>
      </c>
      <c r="F96" s="23" t="s">
        <v>80</v>
      </c>
      <c r="G96" s="23" t="s">
        <v>132</v>
      </c>
      <c r="H96" s="23" t="s">
        <v>345</v>
      </c>
      <c r="I96" s="23" t="s">
        <v>9</v>
      </c>
      <c r="J96" s="39">
        <v>10885</v>
      </c>
      <c r="K96" s="34">
        <f t="shared" si="7"/>
        <v>1</v>
      </c>
      <c r="L96" s="24">
        <f t="shared" si="8"/>
        <v>10885</v>
      </c>
    </row>
    <row r="97" spans="2:12" x14ac:dyDescent="0.15">
      <c r="B97" s="22" t="s">
        <v>21</v>
      </c>
      <c r="C97" s="23" t="s">
        <v>33</v>
      </c>
      <c r="D97" s="23" t="s">
        <v>101</v>
      </c>
      <c r="E97" s="23" t="s">
        <v>59</v>
      </c>
      <c r="F97" s="23" t="s">
        <v>80</v>
      </c>
      <c r="G97" s="23" t="s">
        <v>133</v>
      </c>
      <c r="H97" s="23" t="s">
        <v>346</v>
      </c>
      <c r="I97" s="23" t="s">
        <v>9</v>
      </c>
      <c r="J97" s="39">
        <v>16421</v>
      </c>
      <c r="K97" s="34">
        <f t="shared" si="7"/>
        <v>1</v>
      </c>
      <c r="L97" s="24">
        <f t="shared" si="8"/>
        <v>16421</v>
      </c>
    </row>
    <row r="98" spans="2:12" x14ac:dyDescent="0.15">
      <c r="B98" s="22" t="s">
        <v>22</v>
      </c>
      <c r="C98" s="23" t="s">
        <v>33</v>
      </c>
      <c r="D98" s="23" t="s">
        <v>101</v>
      </c>
      <c r="E98" s="23" t="s">
        <v>59</v>
      </c>
      <c r="F98" s="23" t="s">
        <v>80</v>
      </c>
      <c r="G98" s="23" t="s">
        <v>134</v>
      </c>
      <c r="H98" s="23" t="s">
        <v>347</v>
      </c>
      <c r="I98" s="23" t="s">
        <v>9</v>
      </c>
      <c r="J98" s="39">
        <v>17821</v>
      </c>
      <c r="K98" s="34">
        <f t="shared" si="7"/>
        <v>1</v>
      </c>
      <c r="L98" s="24">
        <f t="shared" si="8"/>
        <v>17821</v>
      </c>
    </row>
    <row r="99" spans="2:12" x14ac:dyDescent="0.15">
      <c r="B99" s="22" t="s">
        <v>23</v>
      </c>
      <c r="C99" s="23" t="s">
        <v>33</v>
      </c>
      <c r="D99" s="23" t="s">
        <v>101</v>
      </c>
      <c r="E99" s="23" t="s">
        <v>59</v>
      </c>
      <c r="F99" s="23" t="s">
        <v>80</v>
      </c>
      <c r="G99" s="23" t="s">
        <v>135</v>
      </c>
      <c r="H99" s="23" t="s">
        <v>348</v>
      </c>
      <c r="I99" s="23" t="s">
        <v>9</v>
      </c>
      <c r="J99" s="39">
        <v>29179</v>
      </c>
      <c r="K99" s="34">
        <f t="shared" si="7"/>
        <v>1</v>
      </c>
      <c r="L99" s="24">
        <f t="shared" si="8"/>
        <v>29179</v>
      </c>
    </row>
    <row r="100" spans="2:12" x14ac:dyDescent="0.15">
      <c r="B100" s="22" t="s">
        <v>24</v>
      </c>
      <c r="C100" s="23" t="s">
        <v>33</v>
      </c>
      <c r="D100" s="23" t="s">
        <v>101</v>
      </c>
      <c r="E100" s="23" t="s">
        <v>59</v>
      </c>
      <c r="F100" s="23" t="s">
        <v>80</v>
      </c>
      <c r="G100" s="23" t="s">
        <v>136</v>
      </c>
      <c r="H100" s="23" t="s">
        <v>349</v>
      </c>
      <c r="I100" s="23" t="s">
        <v>9</v>
      </c>
      <c r="J100" s="39">
        <v>32498</v>
      </c>
      <c r="K100" s="34">
        <f t="shared" si="7"/>
        <v>1</v>
      </c>
      <c r="L100" s="24">
        <f t="shared" si="8"/>
        <v>32498</v>
      </c>
    </row>
    <row r="101" spans="2:12" x14ac:dyDescent="0.15">
      <c r="B101" s="22" t="s">
        <v>29</v>
      </c>
      <c r="C101" s="23" t="s">
        <v>33</v>
      </c>
      <c r="D101" s="23" t="s">
        <v>101</v>
      </c>
      <c r="E101" s="23" t="s">
        <v>59</v>
      </c>
      <c r="F101" s="23" t="s">
        <v>80</v>
      </c>
      <c r="G101" s="23" t="s">
        <v>137</v>
      </c>
      <c r="H101" s="23" t="s">
        <v>350</v>
      </c>
      <c r="I101" s="23" t="s">
        <v>9</v>
      </c>
      <c r="J101" s="39">
        <v>40572</v>
      </c>
      <c r="K101" s="34">
        <f t="shared" si="7"/>
        <v>1</v>
      </c>
      <c r="L101" s="24">
        <f t="shared" si="8"/>
        <v>40572</v>
      </c>
    </row>
    <row r="102" spans="2:12" x14ac:dyDescent="0.15">
      <c r="B102" s="22" t="s">
        <v>25</v>
      </c>
      <c r="C102" s="23" t="s">
        <v>33</v>
      </c>
      <c r="D102" s="23" t="s">
        <v>101</v>
      </c>
      <c r="E102" s="23" t="s">
        <v>59</v>
      </c>
      <c r="F102" s="23" t="s">
        <v>80</v>
      </c>
      <c r="G102" s="23" t="s">
        <v>138</v>
      </c>
      <c r="H102" s="23" t="s">
        <v>351</v>
      </c>
      <c r="I102" s="23" t="s">
        <v>9</v>
      </c>
      <c r="J102" s="39">
        <v>51124</v>
      </c>
      <c r="K102" s="34">
        <v>1</v>
      </c>
      <c r="L102" s="24">
        <v>20328</v>
      </c>
    </row>
    <row r="103" spans="2:12" x14ac:dyDescent="0.15">
      <c r="B103" s="22" t="s">
        <v>30</v>
      </c>
      <c r="C103" s="23" t="s">
        <v>33</v>
      </c>
      <c r="D103" s="23" t="s">
        <v>101</v>
      </c>
      <c r="E103" s="23" t="s">
        <v>59</v>
      </c>
      <c r="F103" s="23" t="s">
        <v>80</v>
      </c>
      <c r="G103" s="23" t="s">
        <v>139</v>
      </c>
      <c r="H103" s="23" t="s">
        <v>348</v>
      </c>
      <c r="I103" s="23" t="s">
        <v>9</v>
      </c>
      <c r="J103" s="39">
        <v>73876</v>
      </c>
      <c r="K103" s="34">
        <v>1</v>
      </c>
      <c r="L103" s="24">
        <v>20328</v>
      </c>
    </row>
    <row r="104" spans="2:12" x14ac:dyDescent="0.15">
      <c r="B104" s="22" t="s">
        <v>31</v>
      </c>
      <c r="C104" s="23" t="s">
        <v>33</v>
      </c>
      <c r="D104" s="23" t="s">
        <v>101</v>
      </c>
      <c r="E104" s="23" t="s">
        <v>59</v>
      </c>
      <c r="F104" s="23" t="s">
        <v>80</v>
      </c>
      <c r="G104" s="23" t="s">
        <v>140</v>
      </c>
      <c r="H104" s="23" t="s">
        <v>352</v>
      </c>
      <c r="I104" s="23" t="s">
        <v>9</v>
      </c>
      <c r="J104" s="39">
        <v>97849</v>
      </c>
      <c r="K104" s="34">
        <v>1</v>
      </c>
      <c r="L104" s="24">
        <v>20328</v>
      </c>
    </row>
    <row r="105" spans="2:12" ht="12" thickBot="1" x14ac:dyDescent="0.2">
      <c r="B105" s="31" t="s">
        <v>32</v>
      </c>
      <c r="C105" s="32" t="s">
        <v>33</v>
      </c>
      <c r="D105" s="32" t="s">
        <v>101</v>
      </c>
      <c r="E105" s="32" t="s">
        <v>59</v>
      </c>
      <c r="F105" s="32" t="s">
        <v>80</v>
      </c>
      <c r="G105" s="32" t="s">
        <v>141</v>
      </c>
      <c r="H105" s="32" t="s">
        <v>353</v>
      </c>
      <c r="I105" s="32" t="s">
        <v>9</v>
      </c>
      <c r="J105" s="43">
        <v>121656</v>
      </c>
      <c r="K105" s="37">
        <f t="shared" ref="K105:K121" si="9">IF(I105="AG-FG",$E$20,IF(I105="AG-PARTS",$E$21))</f>
        <v>1</v>
      </c>
      <c r="L105" s="33">
        <f t="shared" ref="L105:L121" si="10">J105*K105</f>
        <v>121656</v>
      </c>
    </row>
    <row r="106" spans="2:12" x14ac:dyDescent="0.15">
      <c r="B106" s="18" t="s">
        <v>10</v>
      </c>
      <c r="C106" s="19" t="s">
        <v>33</v>
      </c>
      <c r="D106" s="19" t="s">
        <v>142</v>
      </c>
      <c r="E106" s="19" t="s">
        <v>59</v>
      </c>
      <c r="F106" s="19" t="s">
        <v>8</v>
      </c>
      <c r="G106" s="19" t="s">
        <v>143</v>
      </c>
      <c r="H106" s="19" t="s">
        <v>354</v>
      </c>
      <c r="I106" s="19" t="s">
        <v>9</v>
      </c>
      <c r="J106" s="42">
        <v>918</v>
      </c>
      <c r="K106" s="20">
        <f t="shared" si="9"/>
        <v>1</v>
      </c>
      <c r="L106" s="21">
        <f t="shared" si="10"/>
        <v>918</v>
      </c>
    </row>
    <row r="107" spans="2:12" x14ac:dyDescent="0.15">
      <c r="B107" s="22" t="s">
        <v>11</v>
      </c>
      <c r="C107" s="23" t="s">
        <v>33</v>
      </c>
      <c r="D107" s="23" t="s">
        <v>142</v>
      </c>
      <c r="E107" s="23" t="s">
        <v>59</v>
      </c>
      <c r="F107" s="23" t="s">
        <v>8</v>
      </c>
      <c r="G107" s="23" t="s">
        <v>144</v>
      </c>
      <c r="H107" s="23" t="s">
        <v>355</v>
      </c>
      <c r="I107" s="23" t="s">
        <v>9</v>
      </c>
      <c r="J107" s="39">
        <v>940</v>
      </c>
      <c r="K107" s="34">
        <f t="shared" si="9"/>
        <v>1</v>
      </c>
      <c r="L107" s="24">
        <f t="shared" si="10"/>
        <v>940</v>
      </c>
    </row>
    <row r="108" spans="2:12" x14ac:dyDescent="0.15">
      <c r="B108" s="22" t="s">
        <v>12</v>
      </c>
      <c r="C108" s="23" t="s">
        <v>33</v>
      </c>
      <c r="D108" s="23" t="s">
        <v>142</v>
      </c>
      <c r="E108" s="23" t="s">
        <v>59</v>
      </c>
      <c r="F108" s="23" t="s">
        <v>8</v>
      </c>
      <c r="G108" s="23" t="s">
        <v>145</v>
      </c>
      <c r="H108" s="23" t="s">
        <v>356</v>
      </c>
      <c r="I108" s="23" t="s">
        <v>9</v>
      </c>
      <c r="J108" s="39">
        <v>1715</v>
      </c>
      <c r="K108" s="34">
        <f t="shared" si="9"/>
        <v>1</v>
      </c>
      <c r="L108" s="24">
        <f t="shared" si="10"/>
        <v>1715</v>
      </c>
    </row>
    <row r="109" spans="2:12" x14ac:dyDescent="0.15">
      <c r="B109" s="22" t="s">
        <v>13</v>
      </c>
      <c r="C109" s="23" t="s">
        <v>33</v>
      </c>
      <c r="D109" s="23" t="s">
        <v>142</v>
      </c>
      <c r="E109" s="23" t="s">
        <v>59</v>
      </c>
      <c r="F109" s="23" t="s">
        <v>8</v>
      </c>
      <c r="G109" s="23" t="s">
        <v>146</v>
      </c>
      <c r="H109" s="23" t="s">
        <v>357</v>
      </c>
      <c r="I109" s="23" t="s">
        <v>9</v>
      </c>
      <c r="J109" s="39">
        <v>2730</v>
      </c>
      <c r="K109" s="34">
        <f t="shared" si="9"/>
        <v>1</v>
      </c>
      <c r="L109" s="24">
        <f t="shared" si="10"/>
        <v>2730</v>
      </c>
    </row>
    <row r="110" spans="2:12" x14ac:dyDescent="0.15">
      <c r="B110" s="22" t="s">
        <v>14</v>
      </c>
      <c r="C110" s="23" t="s">
        <v>33</v>
      </c>
      <c r="D110" s="23" t="s">
        <v>142</v>
      </c>
      <c r="E110" s="23" t="s">
        <v>59</v>
      </c>
      <c r="F110" s="23" t="s">
        <v>8</v>
      </c>
      <c r="G110" s="23" t="s">
        <v>147</v>
      </c>
      <c r="H110" s="23" t="s">
        <v>358</v>
      </c>
      <c r="I110" s="23" t="s">
        <v>9</v>
      </c>
      <c r="J110" s="39">
        <v>3549</v>
      </c>
      <c r="K110" s="34">
        <f t="shared" si="9"/>
        <v>1</v>
      </c>
      <c r="L110" s="24">
        <f t="shared" si="10"/>
        <v>3549</v>
      </c>
    </row>
    <row r="111" spans="2:12" x14ac:dyDescent="0.15">
      <c r="B111" s="22" t="s">
        <v>15</v>
      </c>
      <c r="C111" s="23" t="s">
        <v>33</v>
      </c>
      <c r="D111" s="23" t="s">
        <v>142</v>
      </c>
      <c r="E111" s="23" t="s">
        <v>59</v>
      </c>
      <c r="F111" s="23" t="s">
        <v>8</v>
      </c>
      <c r="G111" s="23" t="s">
        <v>148</v>
      </c>
      <c r="H111" s="23" t="s">
        <v>359</v>
      </c>
      <c r="I111" s="23" t="s">
        <v>9</v>
      </c>
      <c r="J111" s="39">
        <v>3058</v>
      </c>
      <c r="K111" s="34">
        <f t="shared" si="9"/>
        <v>1</v>
      </c>
      <c r="L111" s="24">
        <f t="shared" si="10"/>
        <v>3058</v>
      </c>
    </row>
    <row r="112" spans="2:12" x14ac:dyDescent="0.15">
      <c r="B112" s="22" t="s">
        <v>16</v>
      </c>
      <c r="C112" s="23" t="s">
        <v>33</v>
      </c>
      <c r="D112" s="23" t="s">
        <v>142</v>
      </c>
      <c r="E112" s="23" t="s">
        <v>59</v>
      </c>
      <c r="F112" s="23" t="s">
        <v>8</v>
      </c>
      <c r="G112" s="23" t="s">
        <v>149</v>
      </c>
      <c r="H112" s="23" t="s">
        <v>360</v>
      </c>
      <c r="I112" s="23" t="s">
        <v>9</v>
      </c>
      <c r="J112" s="39">
        <v>2436</v>
      </c>
      <c r="K112" s="34">
        <f t="shared" si="9"/>
        <v>1</v>
      </c>
      <c r="L112" s="24">
        <f t="shared" si="10"/>
        <v>2436</v>
      </c>
    </row>
    <row r="113" spans="2:12" x14ac:dyDescent="0.15">
      <c r="B113" s="22" t="s">
        <v>17</v>
      </c>
      <c r="C113" s="23" t="s">
        <v>33</v>
      </c>
      <c r="D113" s="23" t="s">
        <v>142</v>
      </c>
      <c r="E113" s="23" t="s">
        <v>59</v>
      </c>
      <c r="F113" s="23" t="s">
        <v>8</v>
      </c>
      <c r="G113" s="23" t="s">
        <v>150</v>
      </c>
      <c r="H113" s="23" t="s">
        <v>361</v>
      </c>
      <c r="I113" s="23" t="s">
        <v>9</v>
      </c>
      <c r="J113" s="39">
        <v>3648</v>
      </c>
      <c r="K113" s="34">
        <f t="shared" si="9"/>
        <v>1</v>
      </c>
      <c r="L113" s="24">
        <f t="shared" si="10"/>
        <v>3648</v>
      </c>
    </row>
    <row r="114" spans="2:12" x14ac:dyDescent="0.15">
      <c r="B114" s="22" t="s">
        <v>18</v>
      </c>
      <c r="C114" s="23" t="s">
        <v>33</v>
      </c>
      <c r="D114" s="23" t="s">
        <v>142</v>
      </c>
      <c r="E114" s="23" t="s">
        <v>59</v>
      </c>
      <c r="F114" s="23" t="s">
        <v>8</v>
      </c>
      <c r="G114" s="23" t="s">
        <v>151</v>
      </c>
      <c r="H114" s="23" t="s">
        <v>362</v>
      </c>
      <c r="I114" s="23" t="s">
        <v>9</v>
      </c>
      <c r="J114" s="39">
        <v>4030</v>
      </c>
      <c r="K114" s="34">
        <f t="shared" si="9"/>
        <v>1</v>
      </c>
      <c r="L114" s="24">
        <f t="shared" si="10"/>
        <v>4030</v>
      </c>
    </row>
    <row r="115" spans="2:12" x14ac:dyDescent="0.15">
      <c r="B115" s="22" t="s">
        <v>19</v>
      </c>
      <c r="C115" s="23" t="s">
        <v>33</v>
      </c>
      <c r="D115" s="23" t="s">
        <v>142</v>
      </c>
      <c r="E115" s="23" t="s">
        <v>59</v>
      </c>
      <c r="F115" s="23" t="s">
        <v>8</v>
      </c>
      <c r="G115" s="23" t="s">
        <v>152</v>
      </c>
      <c r="H115" s="23" t="s">
        <v>363</v>
      </c>
      <c r="I115" s="23" t="s">
        <v>9</v>
      </c>
      <c r="J115" s="39">
        <v>6815</v>
      </c>
      <c r="K115" s="34">
        <f t="shared" si="9"/>
        <v>1</v>
      </c>
      <c r="L115" s="24">
        <f t="shared" si="10"/>
        <v>6815</v>
      </c>
    </row>
    <row r="116" spans="2:12" x14ac:dyDescent="0.15">
      <c r="B116" s="22" t="s">
        <v>20</v>
      </c>
      <c r="C116" s="23" t="s">
        <v>33</v>
      </c>
      <c r="D116" s="23" t="s">
        <v>142</v>
      </c>
      <c r="E116" s="23" t="s">
        <v>59</v>
      </c>
      <c r="F116" s="23" t="s">
        <v>8</v>
      </c>
      <c r="G116" s="23" t="s">
        <v>153</v>
      </c>
      <c r="H116" s="23" t="s">
        <v>364</v>
      </c>
      <c r="I116" s="23" t="s">
        <v>9</v>
      </c>
      <c r="J116" s="39">
        <v>10026</v>
      </c>
      <c r="K116" s="34">
        <f t="shared" si="9"/>
        <v>1</v>
      </c>
      <c r="L116" s="24">
        <f t="shared" si="10"/>
        <v>10026</v>
      </c>
    </row>
    <row r="117" spans="2:12" x14ac:dyDescent="0.15">
      <c r="B117" s="22" t="s">
        <v>21</v>
      </c>
      <c r="C117" s="23" t="s">
        <v>33</v>
      </c>
      <c r="D117" s="23" t="s">
        <v>142</v>
      </c>
      <c r="E117" s="23" t="s">
        <v>59</v>
      </c>
      <c r="F117" s="23" t="s">
        <v>8</v>
      </c>
      <c r="G117" s="23" t="s">
        <v>154</v>
      </c>
      <c r="H117" s="23" t="s">
        <v>365</v>
      </c>
      <c r="I117" s="23" t="s">
        <v>9</v>
      </c>
      <c r="J117" s="39">
        <v>15125</v>
      </c>
      <c r="K117" s="34">
        <f t="shared" si="9"/>
        <v>1</v>
      </c>
      <c r="L117" s="24">
        <f t="shared" si="10"/>
        <v>15125</v>
      </c>
    </row>
    <row r="118" spans="2:12" x14ac:dyDescent="0.15">
      <c r="B118" s="22" t="s">
        <v>22</v>
      </c>
      <c r="C118" s="23" t="s">
        <v>33</v>
      </c>
      <c r="D118" s="23" t="s">
        <v>142</v>
      </c>
      <c r="E118" s="23" t="s">
        <v>59</v>
      </c>
      <c r="F118" s="23" t="s">
        <v>8</v>
      </c>
      <c r="G118" s="23" t="s">
        <v>155</v>
      </c>
      <c r="H118" s="23" t="s">
        <v>366</v>
      </c>
      <c r="I118" s="23" t="s">
        <v>9</v>
      </c>
      <c r="J118" s="39">
        <v>16414</v>
      </c>
      <c r="K118" s="34">
        <f t="shared" si="9"/>
        <v>1</v>
      </c>
      <c r="L118" s="24">
        <f t="shared" si="10"/>
        <v>16414</v>
      </c>
    </row>
    <row r="119" spans="2:12" x14ac:dyDescent="0.15">
      <c r="B119" s="22" t="s">
        <v>23</v>
      </c>
      <c r="C119" s="23" t="s">
        <v>33</v>
      </c>
      <c r="D119" s="23" t="s">
        <v>142</v>
      </c>
      <c r="E119" s="23" t="s">
        <v>59</v>
      </c>
      <c r="F119" s="23" t="s">
        <v>8</v>
      </c>
      <c r="G119" s="23" t="s">
        <v>156</v>
      </c>
      <c r="H119" s="23" t="s">
        <v>367</v>
      </c>
      <c r="I119" s="23" t="s">
        <v>9</v>
      </c>
      <c r="J119" s="39">
        <v>26875</v>
      </c>
      <c r="K119" s="34">
        <f t="shared" si="9"/>
        <v>1</v>
      </c>
      <c r="L119" s="24">
        <f t="shared" si="10"/>
        <v>26875</v>
      </c>
    </row>
    <row r="120" spans="2:12" x14ac:dyDescent="0.15">
      <c r="B120" s="22" t="s">
        <v>24</v>
      </c>
      <c r="C120" s="23" t="s">
        <v>33</v>
      </c>
      <c r="D120" s="23" t="s">
        <v>142</v>
      </c>
      <c r="E120" s="23" t="s">
        <v>59</v>
      </c>
      <c r="F120" s="23" t="s">
        <v>8</v>
      </c>
      <c r="G120" s="23" t="s">
        <v>157</v>
      </c>
      <c r="H120" s="23" t="s">
        <v>368</v>
      </c>
      <c r="I120" s="23" t="s">
        <v>9</v>
      </c>
      <c r="J120" s="39">
        <v>29933</v>
      </c>
      <c r="K120" s="34">
        <f t="shared" si="9"/>
        <v>1</v>
      </c>
      <c r="L120" s="24">
        <f t="shared" si="10"/>
        <v>29933</v>
      </c>
    </row>
    <row r="121" spans="2:12" x14ac:dyDescent="0.15">
      <c r="B121" s="22" t="s">
        <v>29</v>
      </c>
      <c r="C121" s="23" t="s">
        <v>33</v>
      </c>
      <c r="D121" s="23" t="s">
        <v>142</v>
      </c>
      <c r="E121" s="23" t="s">
        <v>59</v>
      </c>
      <c r="F121" s="23" t="s">
        <v>8</v>
      </c>
      <c r="G121" s="23" t="s">
        <v>158</v>
      </c>
      <c r="H121" s="23" t="s">
        <v>369</v>
      </c>
      <c r="I121" s="23" t="s">
        <v>9</v>
      </c>
      <c r="J121" s="39">
        <v>37369</v>
      </c>
      <c r="K121" s="34">
        <f t="shared" si="9"/>
        <v>1</v>
      </c>
      <c r="L121" s="24">
        <f t="shared" si="10"/>
        <v>37369</v>
      </c>
    </row>
    <row r="122" spans="2:12" x14ac:dyDescent="0.15">
      <c r="B122" s="22" t="s">
        <v>25</v>
      </c>
      <c r="C122" s="23" t="s">
        <v>33</v>
      </c>
      <c r="D122" s="23" t="s">
        <v>142</v>
      </c>
      <c r="E122" s="23" t="s">
        <v>59</v>
      </c>
      <c r="F122" s="23" t="s">
        <v>8</v>
      </c>
      <c r="G122" s="23" t="s">
        <v>159</v>
      </c>
      <c r="H122" s="23" t="s">
        <v>370</v>
      </c>
      <c r="I122" s="23" t="s">
        <v>9</v>
      </c>
      <c r="J122" s="39">
        <v>47088</v>
      </c>
      <c r="K122" s="34">
        <v>1</v>
      </c>
      <c r="L122" s="24">
        <v>20328</v>
      </c>
    </row>
    <row r="123" spans="2:12" x14ac:dyDescent="0.15">
      <c r="B123" s="22" t="s">
        <v>30</v>
      </c>
      <c r="C123" s="23" t="s">
        <v>33</v>
      </c>
      <c r="D123" s="23" t="s">
        <v>142</v>
      </c>
      <c r="E123" s="23" t="s">
        <v>59</v>
      </c>
      <c r="F123" s="23" t="s">
        <v>8</v>
      </c>
      <c r="G123" s="23" t="s">
        <v>160</v>
      </c>
      <c r="H123" s="23" t="s">
        <v>367</v>
      </c>
      <c r="I123" s="23" t="s">
        <v>9</v>
      </c>
      <c r="J123" s="39">
        <v>68044</v>
      </c>
      <c r="K123" s="34">
        <v>1</v>
      </c>
      <c r="L123" s="24">
        <v>20328</v>
      </c>
    </row>
    <row r="124" spans="2:12" x14ac:dyDescent="0.15">
      <c r="B124" s="22" t="s">
        <v>31</v>
      </c>
      <c r="C124" s="23" t="s">
        <v>33</v>
      </c>
      <c r="D124" s="23" t="s">
        <v>142</v>
      </c>
      <c r="E124" s="23" t="s">
        <v>59</v>
      </c>
      <c r="F124" s="23" t="s">
        <v>8</v>
      </c>
      <c r="G124" s="23" t="s">
        <v>161</v>
      </c>
      <c r="H124" s="23" t="s">
        <v>371</v>
      </c>
      <c r="I124" s="23" t="s">
        <v>9</v>
      </c>
      <c r="J124" s="39">
        <v>90124</v>
      </c>
      <c r="K124" s="34">
        <v>1</v>
      </c>
      <c r="L124" s="24">
        <v>20328</v>
      </c>
    </row>
    <row r="125" spans="2:12" ht="12" thickBot="1" x14ac:dyDescent="0.2">
      <c r="B125" s="25" t="s">
        <v>32</v>
      </c>
      <c r="C125" s="26" t="s">
        <v>33</v>
      </c>
      <c r="D125" s="26" t="s">
        <v>142</v>
      </c>
      <c r="E125" s="26" t="s">
        <v>59</v>
      </c>
      <c r="F125" s="26" t="s">
        <v>8</v>
      </c>
      <c r="G125" s="26" t="s">
        <v>162</v>
      </c>
      <c r="H125" s="26" t="s">
        <v>372</v>
      </c>
      <c r="I125" s="26" t="s">
        <v>9</v>
      </c>
      <c r="J125" s="40">
        <v>112051</v>
      </c>
      <c r="K125" s="35">
        <f t="shared" ref="K125:K141" si="11">IF(I125="AG-FG",$E$20,IF(I125="AG-PARTS",$E$21))</f>
        <v>1</v>
      </c>
      <c r="L125" s="27">
        <f t="shared" ref="L125:L141" si="12">J125*K125</f>
        <v>112051</v>
      </c>
    </row>
    <row r="126" spans="2:12" x14ac:dyDescent="0.15">
      <c r="B126" s="28" t="s">
        <v>10</v>
      </c>
      <c r="C126" s="29" t="s">
        <v>33</v>
      </c>
      <c r="D126" s="29" t="s">
        <v>142</v>
      </c>
      <c r="E126" s="29" t="s">
        <v>59</v>
      </c>
      <c r="F126" s="29" t="s">
        <v>80</v>
      </c>
      <c r="G126" s="29" t="s">
        <v>163</v>
      </c>
      <c r="H126" s="29" t="s">
        <v>373</v>
      </c>
      <c r="I126" s="29" t="s">
        <v>9</v>
      </c>
      <c r="J126" s="41">
        <v>944</v>
      </c>
      <c r="K126" s="36">
        <f t="shared" si="11"/>
        <v>1</v>
      </c>
      <c r="L126" s="30">
        <f t="shared" si="12"/>
        <v>944</v>
      </c>
    </row>
    <row r="127" spans="2:12" x14ac:dyDescent="0.15">
      <c r="B127" s="22" t="s">
        <v>11</v>
      </c>
      <c r="C127" s="23" t="s">
        <v>33</v>
      </c>
      <c r="D127" s="23" t="s">
        <v>142</v>
      </c>
      <c r="E127" s="23" t="s">
        <v>59</v>
      </c>
      <c r="F127" s="23" t="s">
        <v>80</v>
      </c>
      <c r="G127" s="23" t="s">
        <v>164</v>
      </c>
      <c r="H127" s="23" t="s">
        <v>374</v>
      </c>
      <c r="I127" s="23" t="s">
        <v>9</v>
      </c>
      <c r="J127" s="39">
        <v>967</v>
      </c>
      <c r="K127" s="34">
        <f t="shared" si="11"/>
        <v>1</v>
      </c>
      <c r="L127" s="24">
        <f t="shared" si="12"/>
        <v>967</v>
      </c>
    </row>
    <row r="128" spans="2:12" x14ac:dyDescent="0.15">
      <c r="B128" s="22" t="s">
        <v>12</v>
      </c>
      <c r="C128" s="23" t="s">
        <v>33</v>
      </c>
      <c r="D128" s="23" t="s">
        <v>142</v>
      </c>
      <c r="E128" s="23" t="s">
        <v>59</v>
      </c>
      <c r="F128" s="23" t="s">
        <v>80</v>
      </c>
      <c r="G128" s="23" t="s">
        <v>165</v>
      </c>
      <c r="H128" s="23" t="s">
        <v>375</v>
      </c>
      <c r="I128" s="23" t="s">
        <v>9</v>
      </c>
      <c r="J128" s="39">
        <v>1764</v>
      </c>
      <c r="K128" s="34">
        <f t="shared" si="11"/>
        <v>1</v>
      </c>
      <c r="L128" s="24">
        <f t="shared" si="12"/>
        <v>1764</v>
      </c>
    </row>
    <row r="129" spans="2:12" x14ac:dyDescent="0.15">
      <c r="B129" s="22" t="s">
        <v>13</v>
      </c>
      <c r="C129" s="23" t="s">
        <v>33</v>
      </c>
      <c r="D129" s="23" t="s">
        <v>142</v>
      </c>
      <c r="E129" s="23" t="s">
        <v>59</v>
      </c>
      <c r="F129" s="23" t="s">
        <v>80</v>
      </c>
      <c r="G129" s="23" t="s">
        <v>166</v>
      </c>
      <c r="H129" s="23" t="s">
        <v>376</v>
      </c>
      <c r="I129" s="23" t="s">
        <v>9</v>
      </c>
      <c r="J129" s="39">
        <v>2808</v>
      </c>
      <c r="K129" s="34">
        <f t="shared" si="11"/>
        <v>1</v>
      </c>
      <c r="L129" s="24">
        <f t="shared" si="12"/>
        <v>2808</v>
      </c>
    </row>
    <row r="130" spans="2:12" x14ac:dyDescent="0.15">
      <c r="B130" s="22" t="s">
        <v>14</v>
      </c>
      <c r="C130" s="23" t="s">
        <v>33</v>
      </c>
      <c r="D130" s="23" t="s">
        <v>142</v>
      </c>
      <c r="E130" s="23" t="s">
        <v>59</v>
      </c>
      <c r="F130" s="23" t="s">
        <v>80</v>
      </c>
      <c r="G130" s="23" t="s">
        <v>167</v>
      </c>
      <c r="H130" s="23" t="s">
        <v>377</v>
      </c>
      <c r="I130" s="23" t="s">
        <v>9</v>
      </c>
      <c r="J130" s="39">
        <v>3651</v>
      </c>
      <c r="K130" s="34">
        <f t="shared" si="11"/>
        <v>1</v>
      </c>
      <c r="L130" s="24">
        <f t="shared" si="12"/>
        <v>3651</v>
      </c>
    </row>
    <row r="131" spans="2:12" x14ac:dyDescent="0.15">
      <c r="B131" s="22" t="s">
        <v>15</v>
      </c>
      <c r="C131" s="23" t="s">
        <v>33</v>
      </c>
      <c r="D131" s="23" t="s">
        <v>142</v>
      </c>
      <c r="E131" s="23" t="s">
        <v>59</v>
      </c>
      <c r="F131" s="23" t="s">
        <v>80</v>
      </c>
      <c r="G131" s="23" t="s">
        <v>168</v>
      </c>
      <c r="H131" s="23" t="s">
        <v>378</v>
      </c>
      <c r="I131" s="23" t="s">
        <v>9</v>
      </c>
      <c r="J131" s="39">
        <v>3145</v>
      </c>
      <c r="K131" s="34">
        <f t="shared" si="11"/>
        <v>1</v>
      </c>
      <c r="L131" s="24">
        <f t="shared" si="12"/>
        <v>3145</v>
      </c>
    </row>
    <row r="132" spans="2:12" x14ac:dyDescent="0.15">
      <c r="B132" s="22" t="s">
        <v>16</v>
      </c>
      <c r="C132" s="23" t="s">
        <v>33</v>
      </c>
      <c r="D132" s="23" t="s">
        <v>142</v>
      </c>
      <c r="E132" s="23" t="s">
        <v>59</v>
      </c>
      <c r="F132" s="23" t="s">
        <v>80</v>
      </c>
      <c r="G132" s="23" t="s">
        <v>169</v>
      </c>
      <c r="H132" s="23" t="s">
        <v>379</v>
      </c>
      <c r="I132" s="23" t="s">
        <v>9</v>
      </c>
      <c r="J132" s="39">
        <v>2506</v>
      </c>
      <c r="K132" s="34">
        <f t="shared" si="11"/>
        <v>1</v>
      </c>
      <c r="L132" s="24">
        <f t="shared" si="12"/>
        <v>2506</v>
      </c>
    </row>
    <row r="133" spans="2:12" x14ac:dyDescent="0.15">
      <c r="B133" s="22" t="s">
        <v>17</v>
      </c>
      <c r="C133" s="23" t="s">
        <v>33</v>
      </c>
      <c r="D133" s="23" t="s">
        <v>142</v>
      </c>
      <c r="E133" s="23" t="s">
        <v>59</v>
      </c>
      <c r="F133" s="23" t="s">
        <v>80</v>
      </c>
      <c r="G133" s="23" t="s">
        <v>170</v>
      </c>
      <c r="H133" s="23" t="s">
        <v>380</v>
      </c>
      <c r="I133" s="23" t="s">
        <v>9</v>
      </c>
      <c r="J133" s="39">
        <v>3752</v>
      </c>
      <c r="K133" s="34">
        <f t="shared" si="11"/>
        <v>1</v>
      </c>
      <c r="L133" s="24">
        <f t="shared" si="12"/>
        <v>3752</v>
      </c>
    </row>
    <row r="134" spans="2:12" x14ac:dyDescent="0.15">
      <c r="B134" s="22" t="s">
        <v>18</v>
      </c>
      <c r="C134" s="23" t="s">
        <v>33</v>
      </c>
      <c r="D134" s="23" t="s">
        <v>142</v>
      </c>
      <c r="E134" s="23" t="s">
        <v>59</v>
      </c>
      <c r="F134" s="23" t="s">
        <v>80</v>
      </c>
      <c r="G134" s="23" t="s">
        <v>171</v>
      </c>
      <c r="H134" s="23" t="s">
        <v>381</v>
      </c>
      <c r="I134" s="23" t="s">
        <v>9</v>
      </c>
      <c r="J134" s="39">
        <v>4146</v>
      </c>
      <c r="K134" s="34">
        <f t="shared" si="11"/>
        <v>1</v>
      </c>
      <c r="L134" s="24">
        <f t="shared" si="12"/>
        <v>4146</v>
      </c>
    </row>
    <row r="135" spans="2:12" x14ac:dyDescent="0.15">
      <c r="B135" s="22" t="s">
        <v>19</v>
      </c>
      <c r="C135" s="23" t="s">
        <v>33</v>
      </c>
      <c r="D135" s="23" t="s">
        <v>142</v>
      </c>
      <c r="E135" s="23" t="s">
        <v>59</v>
      </c>
      <c r="F135" s="23" t="s">
        <v>80</v>
      </c>
      <c r="G135" s="23" t="s">
        <v>172</v>
      </c>
      <c r="H135" s="23" t="s">
        <v>382</v>
      </c>
      <c r="I135" s="23" t="s">
        <v>9</v>
      </c>
      <c r="J135" s="39">
        <v>7010</v>
      </c>
      <c r="K135" s="34">
        <f t="shared" si="11"/>
        <v>1</v>
      </c>
      <c r="L135" s="24">
        <f t="shared" si="12"/>
        <v>7010</v>
      </c>
    </row>
    <row r="136" spans="2:12" x14ac:dyDescent="0.15">
      <c r="B136" s="22" t="s">
        <v>20</v>
      </c>
      <c r="C136" s="23" t="s">
        <v>33</v>
      </c>
      <c r="D136" s="23" t="s">
        <v>142</v>
      </c>
      <c r="E136" s="23" t="s">
        <v>59</v>
      </c>
      <c r="F136" s="23" t="s">
        <v>80</v>
      </c>
      <c r="G136" s="23" t="s">
        <v>173</v>
      </c>
      <c r="H136" s="23" t="s">
        <v>383</v>
      </c>
      <c r="I136" s="23" t="s">
        <v>9</v>
      </c>
      <c r="J136" s="39">
        <v>10312</v>
      </c>
      <c r="K136" s="34">
        <f t="shared" si="11"/>
        <v>1</v>
      </c>
      <c r="L136" s="24">
        <f t="shared" si="12"/>
        <v>10312</v>
      </c>
    </row>
    <row r="137" spans="2:12" x14ac:dyDescent="0.15">
      <c r="B137" s="22" t="s">
        <v>21</v>
      </c>
      <c r="C137" s="23" t="s">
        <v>33</v>
      </c>
      <c r="D137" s="23" t="s">
        <v>142</v>
      </c>
      <c r="E137" s="23" t="s">
        <v>59</v>
      </c>
      <c r="F137" s="23" t="s">
        <v>80</v>
      </c>
      <c r="G137" s="23" t="s">
        <v>174</v>
      </c>
      <c r="H137" s="23" t="s">
        <v>384</v>
      </c>
      <c r="I137" s="23" t="s">
        <v>9</v>
      </c>
      <c r="J137" s="39">
        <v>15557</v>
      </c>
      <c r="K137" s="34">
        <f t="shared" si="11"/>
        <v>1</v>
      </c>
      <c r="L137" s="24">
        <f t="shared" si="12"/>
        <v>15557</v>
      </c>
    </row>
    <row r="138" spans="2:12" x14ac:dyDescent="0.15">
      <c r="B138" s="22" t="s">
        <v>22</v>
      </c>
      <c r="C138" s="23" t="s">
        <v>33</v>
      </c>
      <c r="D138" s="23" t="s">
        <v>142</v>
      </c>
      <c r="E138" s="23" t="s">
        <v>59</v>
      </c>
      <c r="F138" s="23" t="s">
        <v>80</v>
      </c>
      <c r="G138" s="23" t="s">
        <v>175</v>
      </c>
      <c r="H138" s="23" t="s">
        <v>385</v>
      </c>
      <c r="I138" s="23" t="s">
        <v>9</v>
      </c>
      <c r="J138" s="39">
        <v>16883</v>
      </c>
      <c r="K138" s="34">
        <f t="shared" si="11"/>
        <v>1</v>
      </c>
      <c r="L138" s="24">
        <f t="shared" si="12"/>
        <v>16883</v>
      </c>
    </row>
    <row r="139" spans="2:12" x14ac:dyDescent="0.15">
      <c r="B139" s="22" t="s">
        <v>23</v>
      </c>
      <c r="C139" s="23" t="s">
        <v>33</v>
      </c>
      <c r="D139" s="23" t="s">
        <v>142</v>
      </c>
      <c r="E139" s="23" t="s">
        <v>59</v>
      </c>
      <c r="F139" s="23" t="s">
        <v>80</v>
      </c>
      <c r="G139" s="23" t="s">
        <v>176</v>
      </c>
      <c r="H139" s="23" t="s">
        <v>386</v>
      </c>
      <c r="I139" s="23" t="s">
        <v>9</v>
      </c>
      <c r="J139" s="39">
        <v>27643</v>
      </c>
      <c r="K139" s="34">
        <f t="shared" si="11"/>
        <v>1</v>
      </c>
      <c r="L139" s="24">
        <f t="shared" si="12"/>
        <v>27643</v>
      </c>
    </row>
    <row r="140" spans="2:12" x14ac:dyDescent="0.15">
      <c r="B140" s="22" t="s">
        <v>24</v>
      </c>
      <c r="C140" s="23" t="s">
        <v>33</v>
      </c>
      <c r="D140" s="23" t="s">
        <v>142</v>
      </c>
      <c r="E140" s="23" t="s">
        <v>59</v>
      </c>
      <c r="F140" s="23" t="s">
        <v>80</v>
      </c>
      <c r="G140" s="23" t="s">
        <v>177</v>
      </c>
      <c r="H140" s="23" t="s">
        <v>387</v>
      </c>
      <c r="I140" s="23" t="s">
        <v>9</v>
      </c>
      <c r="J140" s="39">
        <v>30788</v>
      </c>
      <c r="K140" s="34">
        <f t="shared" si="11"/>
        <v>1</v>
      </c>
      <c r="L140" s="24">
        <f t="shared" si="12"/>
        <v>30788</v>
      </c>
    </row>
    <row r="141" spans="2:12" x14ac:dyDescent="0.15">
      <c r="B141" s="22" t="s">
        <v>29</v>
      </c>
      <c r="C141" s="23" t="s">
        <v>33</v>
      </c>
      <c r="D141" s="23" t="s">
        <v>142</v>
      </c>
      <c r="E141" s="23" t="s">
        <v>59</v>
      </c>
      <c r="F141" s="23" t="s">
        <v>80</v>
      </c>
      <c r="G141" s="23" t="s">
        <v>178</v>
      </c>
      <c r="H141" s="23" t="s">
        <v>388</v>
      </c>
      <c r="I141" s="23" t="s">
        <v>9</v>
      </c>
      <c r="J141" s="39">
        <v>38437</v>
      </c>
      <c r="K141" s="34">
        <f t="shared" si="11"/>
        <v>1</v>
      </c>
      <c r="L141" s="24">
        <f t="shared" si="12"/>
        <v>38437</v>
      </c>
    </row>
    <row r="142" spans="2:12" x14ac:dyDescent="0.15">
      <c r="B142" s="22" t="s">
        <v>25</v>
      </c>
      <c r="C142" s="23" t="s">
        <v>33</v>
      </c>
      <c r="D142" s="23" t="s">
        <v>142</v>
      </c>
      <c r="E142" s="23" t="s">
        <v>59</v>
      </c>
      <c r="F142" s="23" t="s">
        <v>80</v>
      </c>
      <c r="G142" s="23" t="s">
        <v>179</v>
      </c>
      <c r="H142" s="23" t="s">
        <v>389</v>
      </c>
      <c r="I142" s="23" t="s">
        <v>9</v>
      </c>
      <c r="J142" s="39">
        <v>48433</v>
      </c>
      <c r="K142" s="34">
        <v>1</v>
      </c>
      <c r="L142" s="24">
        <v>20328</v>
      </c>
    </row>
    <row r="143" spans="2:12" x14ac:dyDescent="0.15">
      <c r="B143" s="22" t="s">
        <v>30</v>
      </c>
      <c r="C143" s="23" t="s">
        <v>33</v>
      </c>
      <c r="D143" s="23" t="s">
        <v>142</v>
      </c>
      <c r="E143" s="23" t="s">
        <v>59</v>
      </c>
      <c r="F143" s="23" t="s">
        <v>80</v>
      </c>
      <c r="G143" s="23" t="s">
        <v>180</v>
      </c>
      <c r="H143" s="23" t="s">
        <v>386</v>
      </c>
      <c r="I143" s="23" t="s">
        <v>9</v>
      </c>
      <c r="J143" s="39">
        <v>69988</v>
      </c>
      <c r="K143" s="34">
        <v>1</v>
      </c>
      <c r="L143" s="24">
        <v>20328</v>
      </c>
    </row>
    <row r="144" spans="2:12" x14ac:dyDescent="0.15">
      <c r="B144" s="22" t="s">
        <v>31</v>
      </c>
      <c r="C144" s="23" t="s">
        <v>33</v>
      </c>
      <c r="D144" s="23" t="s">
        <v>142</v>
      </c>
      <c r="E144" s="23" t="s">
        <v>59</v>
      </c>
      <c r="F144" s="23" t="s">
        <v>80</v>
      </c>
      <c r="G144" s="23" t="s">
        <v>181</v>
      </c>
      <c r="H144" s="23" t="s">
        <v>390</v>
      </c>
      <c r="I144" s="23" t="s">
        <v>9</v>
      </c>
      <c r="J144" s="39">
        <v>92699</v>
      </c>
      <c r="K144" s="34">
        <v>1</v>
      </c>
      <c r="L144" s="24">
        <v>20328</v>
      </c>
    </row>
    <row r="145" spans="2:12" ht="12" thickBot="1" x14ac:dyDescent="0.2">
      <c r="B145" s="31" t="s">
        <v>32</v>
      </c>
      <c r="C145" s="32" t="s">
        <v>33</v>
      </c>
      <c r="D145" s="32" t="s">
        <v>142</v>
      </c>
      <c r="E145" s="32" t="s">
        <v>59</v>
      </c>
      <c r="F145" s="32" t="s">
        <v>80</v>
      </c>
      <c r="G145" s="32" t="s">
        <v>182</v>
      </c>
      <c r="H145" s="32" t="s">
        <v>391</v>
      </c>
      <c r="I145" s="32" t="s">
        <v>9</v>
      </c>
      <c r="J145" s="43">
        <v>115253</v>
      </c>
      <c r="K145" s="37">
        <f t="shared" ref="K145:K161" si="13">IF(I145="AG-FG",$E$20,IF(I145="AG-PARTS",$E$21))</f>
        <v>1</v>
      </c>
      <c r="L145" s="33">
        <f t="shared" ref="L145:L161" si="14">J145*K145</f>
        <v>115253</v>
      </c>
    </row>
    <row r="146" spans="2:12" x14ac:dyDescent="0.15">
      <c r="B146" s="18" t="s">
        <v>10</v>
      </c>
      <c r="C146" s="19" t="s">
        <v>33</v>
      </c>
      <c r="D146" s="19" t="s">
        <v>35</v>
      </c>
      <c r="E146" s="19" t="s">
        <v>60</v>
      </c>
      <c r="F146" s="19" t="s">
        <v>8</v>
      </c>
      <c r="G146" s="19" t="s">
        <v>392</v>
      </c>
      <c r="H146" s="19" t="s">
        <v>183</v>
      </c>
      <c r="I146" s="19" t="s">
        <v>9</v>
      </c>
      <c r="J146" s="42">
        <v>901</v>
      </c>
      <c r="K146" s="20">
        <f t="shared" si="13"/>
        <v>1</v>
      </c>
      <c r="L146" s="21">
        <f t="shared" si="14"/>
        <v>901</v>
      </c>
    </row>
    <row r="147" spans="2:12" x14ac:dyDescent="0.15">
      <c r="B147" s="22" t="s">
        <v>11</v>
      </c>
      <c r="C147" s="23" t="s">
        <v>33</v>
      </c>
      <c r="D147" s="23" t="s">
        <v>35</v>
      </c>
      <c r="E147" s="23" t="s">
        <v>60</v>
      </c>
      <c r="F147" s="23" t="s">
        <v>8</v>
      </c>
      <c r="G147" s="23" t="s">
        <v>393</v>
      </c>
      <c r="H147" s="23" t="s">
        <v>184</v>
      </c>
      <c r="I147" s="23" t="s">
        <v>9</v>
      </c>
      <c r="J147" s="39">
        <v>922</v>
      </c>
      <c r="K147" s="34">
        <f t="shared" si="13"/>
        <v>1</v>
      </c>
      <c r="L147" s="24">
        <f t="shared" si="14"/>
        <v>922</v>
      </c>
    </row>
    <row r="148" spans="2:12" x14ac:dyDescent="0.15">
      <c r="B148" s="22" t="s">
        <v>12</v>
      </c>
      <c r="C148" s="23" t="s">
        <v>33</v>
      </c>
      <c r="D148" s="23" t="s">
        <v>35</v>
      </c>
      <c r="E148" s="23" t="s">
        <v>60</v>
      </c>
      <c r="F148" s="23" t="s">
        <v>8</v>
      </c>
      <c r="G148" s="23" t="s">
        <v>394</v>
      </c>
      <c r="H148" s="23" t="s">
        <v>185</v>
      </c>
      <c r="I148" s="23" t="s">
        <v>9</v>
      </c>
      <c r="J148" s="39">
        <v>1682</v>
      </c>
      <c r="K148" s="34">
        <f t="shared" si="13"/>
        <v>1</v>
      </c>
      <c r="L148" s="24">
        <f t="shared" si="14"/>
        <v>1682</v>
      </c>
    </row>
    <row r="149" spans="2:12" x14ac:dyDescent="0.15">
      <c r="B149" s="22" t="s">
        <v>13</v>
      </c>
      <c r="C149" s="23" t="s">
        <v>33</v>
      </c>
      <c r="D149" s="23" t="s">
        <v>35</v>
      </c>
      <c r="E149" s="23" t="s">
        <v>60</v>
      </c>
      <c r="F149" s="23" t="s">
        <v>8</v>
      </c>
      <c r="G149" s="23" t="s">
        <v>395</v>
      </c>
      <c r="H149" s="23" t="s">
        <v>186</v>
      </c>
      <c r="I149" s="23" t="s">
        <v>9</v>
      </c>
      <c r="J149" s="39">
        <v>2678</v>
      </c>
      <c r="K149" s="34">
        <f t="shared" si="13"/>
        <v>1</v>
      </c>
      <c r="L149" s="24">
        <f t="shared" si="14"/>
        <v>2678</v>
      </c>
    </row>
    <row r="150" spans="2:12" x14ac:dyDescent="0.15">
      <c r="B150" s="22" t="s">
        <v>14</v>
      </c>
      <c r="C150" s="23" t="s">
        <v>33</v>
      </c>
      <c r="D150" s="23" t="s">
        <v>35</v>
      </c>
      <c r="E150" s="23" t="s">
        <v>60</v>
      </c>
      <c r="F150" s="23" t="s">
        <v>8</v>
      </c>
      <c r="G150" s="23" t="s">
        <v>396</v>
      </c>
      <c r="H150" s="23" t="s">
        <v>187</v>
      </c>
      <c r="I150" s="23" t="s">
        <v>9</v>
      </c>
      <c r="J150" s="39">
        <v>3482</v>
      </c>
      <c r="K150" s="34">
        <f t="shared" si="13"/>
        <v>1</v>
      </c>
      <c r="L150" s="24">
        <f t="shared" si="14"/>
        <v>3482</v>
      </c>
    </row>
    <row r="151" spans="2:12" x14ac:dyDescent="0.15">
      <c r="B151" s="22" t="s">
        <v>15</v>
      </c>
      <c r="C151" s="23" t="s">
        <v>33</v>
      </c>
      <c r="D151" s="23" t="s">
        <v>35</v>
      </c>
      <c r="E151" s="23" t="s">
        <v>60</v>
      </c>
      <c r="F151" s="23" t="s">
        <v>8</v>
      </c>
      <c r="G151" s="23" t="s">
        <v>397</v>
      </c>
      <c r="H151" s="23" t="s">
        <v>188</v>
      </c>
      <c r="I151" s="23" t="s">
        <v>9</v>
      </c>
      <c r="J151" s="39">
        <v>3000</v>
      </c>
      <c r="K151" s="34">
        <f t="shared" si="13"/>
        <v>1</v>
      </c>
      <c r="L151" s="24">
        <f t="shared" si="14"/>
        <v>3000</v>
      </c>
    </row>
    <row r="152" spans="2:12" x14ac:dyDescent="0.15">
      <c r="B152" s="22" t="s">
        <v>16</v>
      </c>
      <c r="C152" s="23" t="s">
        <v>33</v>
      </c>
      <c r="D152" s="23" t="s">
        <v>35</v>
      </c>
      <c r="E152" s="23" t="s">
        <v>60</v>
      </c>
      <c r="F152" s="23" t="s">
        <v>8</v>
      </c>
      <c r="G152" s="23" t="s">
        <v>398</v>
      </c>
      <c r="H152" s="23" t="s">
        <v>189</v>
      </c>
      <c r="I152" s="23" t="s">
        <v>9</v>
      </c>
      <c r="J152" s="39">
        <v>2390</v>
      </c>
      <c r="K152" s="34">
        <f t="shared" si="13"/>
        <v>1</v>
      </c>
      <c r="L152" s="24">
        <f t="shared" si="14"/>
        <v>2390</v>
      </c>
    </row>
    <row r="153" spans="2:12" x14ac:dyDescent="0.15">
      <c r="B153" s="22" t="s">
        <v>17</v>
      </c>
      <c r="C153" s="23" t="s">
        <v>33</v>
      </c>
      <c r="D153" s="23" t="s">
        <v>35</v>
      </c>
      <c r="E153" s="23" t="s">
        <v>60</v>
      </c>
      <c r="F153" s="23" t="s">
        <v>8</v>
      </c>
      <c r="G153" s="23" t="s">
        <v>399</v>
      </c>
      <c r="H153" s="23" t="s">
        <v>190</v>
      </c>
      <c r="I153" s="23" t="s">
        <v>9</v>
      </c>
      <c r="J153" s="39">
        <v>3579</v>
      </c>
      <c r="K153" s="34">
        <f t="shared" si="13"/>
        <v>1</v>
      </c>
      <c r="L153" s="24">
        <f t="shared" si="14"/>
        <v>3579</v>
      </c>
    </row>
    <row r="154" spans="2:12" x14ac:dyDescent="0.15">
      <c r="B154" s="22" t="s">
        <v>18</v>
      </c>
      <c r="C154" s="23" t="s">
        <v>33</v>
      </c>
      <c r="D154" s="23" t="s">
        <v>35</v>
      </c>
      <c r="E154" s="23" t="s">
        <v>60</v>
      </c>
      <c r="F154" s="23" t="s">
        <v>8</v>
      </c>
      <c r="G154" s="23" t="s">
        <v>400</v>
      </c>
      <c r="H154" s="23" t="s">
        <v>191</v>
      </c>
      <c r="I154" s="23" t="s">
        <v>9</v>
      </c>
      <c r="J154" s="39">
        <v>3954</v>
      </c>
      <c r="K154" s="34">
        <f t="shared" si="13"/>
        <v>1</v>
      </c>
      <c r="L154" s="24">
        <f t="shared" si="14"/>
        <v>3954</v>
      </c>
    </row>
    <row r="155" spans="2:12" x14ac:dyDescent="0.15">
      <c r="B155" s="22" t="s">
        <v>19</v>
      </c>
      <c r="C155" s="23" t="s">
        <v>33</v>
      </c>
      <c r="D155" s="23" t="s">
        <v>35</v>
      </c>
      <c r="E155" s="23" t="s">
        <v>60</v>
      </c>
      <c r="F155" s="23" t="s">
        <v>8</v>
      </c>
      <c r="G155" s="23" t="s">
        <v>401</v>
      </c>
      <c r="H155" s="23" t="s">
        <v>192</v>
      </c>
      <c r="I155" s="23" t="s">
        <v>9</v>
      </c>
      <c r="J155" s="39">
        <v>6685</v>
      </c>
      <c r="K155" s="34">
        <f t="shared" si="13"/>
        <v>1</v>
      </c>
      <c r="L155" s="24">
        <f t="shared" si="14"/>
        <v>6685</v>
      </c>
    </row>
    <row r="156" spans="2:12" x14ac:dyDescent="0.15">
      <c r="B156" s="22" t="s">
        <v>20</v>
      </c>
      <c r="C156" s="23" t="s">
        <v>33</v>
      </c>
      <c r="D156" s="23" t="s">
        <v>35</v>
      </c>
      <c r="E156" s="23" t="s">
        <v>60</v>
      </c>
      <c r="F156" s="23" t="s">
        <v>8</v>
      </c>
      <c r="G156" s="23" t="s">
        <v>402</v>
      </c>
      <c r="H156" s="23" t="s">
        <v>193</v>
      </c>
      <c r="I156" s="23" t="s">
        <v>9</v>
      </c>
      <c r="J156" s="39">
        <v>9835</v>
      </c>
      <c r="K156" s="34">
        <f t="shared" si="13"/>
        <v>1</v>
      </c>
      <c r="L156" s="24">
        <f t="shared" si="14"/>
        <v>9835</v>
      </c>
    </row>
    <row r="157" spans="2:12" x14ac:dyDescent="0.15">
      <c r="B157" s="22" t="s">
        <v>21</v>
      </c>
      <c r="C157" s="23" t="s">
        <v>33</v>
      </c>
      <c r="D157" s="23" t="s">
        <v>35</v>
      </c>
      <c r="E157" s="23" t="s">
        <v>60</v>
      </c>
      <c r="F157" s="23" t="s">
        <v>8</v>
      </c>
      <c r="G157" s="23" t="s">
        <v>403</v>
      </c>
      <c r="H157" s="23" t="s">
        <v>194</v>
      </c>
      <c r="I157" s="23" t="s">
        <v>9</v>
      </c>
      <c r="J157" s="39">
        <v>14837</v>
      </c>
      <c r="K157" s="34">
        <f t="shared" si="13"/>
        <v>1</v>
      </c>
      <c r="L157" s="24">
        <f t="shared" si="14"/>
        <v>14837</v>
      </c>
    </row>
    <row r="158" spans="2:12" x14ac:dyDescent="0.15">
      <c r="B158" s="22" t="s">
        <v>22</v>
      </c>
      <c r="C158" s="23" t="s">
        <v>33</v>
      </c>
      <c r="D158" s="23" t="s">
        <v>35</v>
      </c>
      <c r="E158" s="23" t="s">
        <v>60</v>
      </c>
      <c r="F158" s="23" t="s">
        <v>8</v>
      </c>
      <c r="G158" s="23" t="s">
        <v>404</v>
      </c>
      <c r="H158" s="23" t="s">
        <v>195</v>
      </c>
      <c r="I158" s="23" t="s">
        <v>9</v>
      </c>
      <c r="J158" s="39">
        <v>16101</v>
      </c>
      <c r="K158" s="34">
        <f t="shared" si="13"/>
        <v>1</v>
      </c>
      <c r="L158" s="24">
        <f t="shared" si="14"/>
        <v>16101</v>
      </c>
    </row>
    <row r="159" spans="2:12" x14ac:dyDescent="0.15">
      <c r="B159" s="22" t="s">
        <v>23</v>
      </c>
      <c r="C159" s="23" t="s">
        <v>33</v>
      </c>
      <c r="D159" s="23" t="s">
        <v>35</v>
      </c>
      <c r="E159" s="23" t="s">
        <v>60</v>
      </c>
      <c r="F159" s="23" t="s">
        <v>8</v>
      </c>
      <c r="G159" s="23" t="s">
        <v>405</v>
      </c>
      <c r="H159" s="23" t="s">
        <v>196</v>
      </c>
      <c r="I159" s="23" t="s">
        <v>9</v>
      </c>
      <c r="J159" s="39">
        <v>26363</v>
      </c>
      <c r="K159" s="34">
        <f t="shared" si="13"/>
        <v>1</v>
      </c>
      <c r="L159" s="24">
        <f t="shared" si="14"/>
        <v>26363</v>
      </c>
    </row>
    <row r="160" spans="2:12" x14ac:dyDescent="0.15">
      <c r="B160" s="22" t="s">
        <v>24</v>
      </c>
      <c r="C160" s="23" t="s">
        <v>33</v>
      </c>
      <c r="D160" s="23" t="s">
        <v>35</v>
      </c>
      <c r="E160" s="23" t="s">
        <v>60</v>
      </c>
      <c r="F160" s="23" t="s">
        <v>8</v>
      </c>
      <c r="G160" s="23" t="s">
        <v>406</v>
      </c>
      <c r="H160" s="23" t="s">
        <v>197</v>
      </c>
      <c r="I160" s="23" t="s">
        <v>9</v>
      </c>
      <c r="J160" s="39">
        <v>29363</v>
      </c>
      <c r="K160" s="34">
        <f t="shared" si="13"/>
        <v>1</v>
      </c>
      <c r="L160" s="24">
        <f t="shared" si="14"/>
        <v>29363</v>
      </c>
    </row>
    <row r="161" spans="2:12" x14ac:dyDescent="0.15">
      <c r="B161" s="22" t="s">
        <v>29</v>
      </c>
      <c r="C161" s="23" t="s">
        <v>33</v>
      </c>
      <c r="D161" s="23" t="s">
        <v>35</v>
      </c>
      <c r="E161" s="23" t="s">
        <v>60</v>
      </c>
      <c r="F161" s="23" t="s">
        <v>8</v>
      </c>
      <c r="G161" s="23" t="s">
        <v>407</v>
      </c>
      <c r="H161" s="23" t="s">
        <v>198</v>
      </c>
      <c r="I161" s="23" t="s">
        <v>9</v>
      </c>
      <c r="J161" s="39">
        <v>36657</v>
      </c>
      <c r="K161" s="34">
        <f t="shared" si="13"/>
        <v>1</v>
      </c>
      <c r="L161" s="24">
        <f t="shared" si="14"/>
        <v>36657</v>
      </c>
    </row>
    <row r="162" spans="2:12" x14ac:dyDescent="0.15">
      <c r="B162" s="22" t="s">
        <v>25</v>
      </c>
      <c r="C162" s="23" t="s">
        <v>33</v>
      </c>
      <c r="D162" s="23" t="s">
        <v>35</v>
      </c>
      <c r="E162" s="23" t="s">
        <v>60</v>
      </c>
      <c r="F162" s="23" t="s">
        <v>8</v>
      </c>
      <c r="G162" s="23" t="s">
        <v>408</v>
      </c>
      <c r="H162" s="23" t="s">
        <v>199</v>
      </c>
      <c r="I162" s="23" t="s">
        <v>9</v>
      </c>
      <c r="J162" s="39">
        <v>46191</v>
      </c>
      <c r="K162" s="34">
        <v>1</v>
      </c>
      <c r="L162" s="24">
        <v>20328</v>
      </c>
    </row>
    <row r="163" spans="2:12" x14ac:dyDescent="0.15">
      <c r="B163" s="22" t="s">
        <v>30</v>
      </c>
      <c r="C163" s="23" t="s">
        <v>33</v>
      </c>
      <c r="D163" s="23" t="s">
        <v>35</v>
      </c>
      <c r="E163" s="23" t="s">
        <v>60</v>
      </c>
      <c r="F163" s="23" t="s">
        <v>8</v>
      </c>
      <c r="G163" s="23" t="s">
        <v>409</v>
      </c>
      <c r="H163" s="23" t="s">
        <v>196</v>
      </c>
      <c r="I163" s="23" t="s">
        <v>9</v>
      </c>
      <c r="J163" s="39">
        <v>66748</v>
      </c>
      <c r="K163" s="34">
        <v>1</v>
      </c>
      <c r="L163" s="24">
        <v>20328</v>
      </c>
    </row>
    <row r="164" spans="2:12" x14ac:dyDescent="0.15">
      <c r="B164" s="22" t="s">
        <v>31</v>
      </c>
      <c r="C164" s="23" t="s">
        <v>33</v>
      </c>
      <c r="D164" s="23" t="s">
        <v>35</v>
      </c>
      <c r="E164" s="23" t="s">
        <v>60</v>
      </c>
      <c r="F164" s="23" t="s">
        <v>8</v>
      </c>
      <c r="G164" s="23" t="s">
        <v>410</v>
      </c>
      <c r="H164" s="23" t="s">
        <v>200</v>
      </c>
      <c r="I164" s="23" t="s">
        <v>9</v>
      </c>
      <c r="J164" s="39">
        <v>88407</v>
      </c>
      <c r="K164" s="34">
        <v>1</v>
      </c>
      <c r="L164" s="24">
        <v>20328</v>
      </c>
    </row>
    <row r="165" spans="2:12" ht="12" thickBot="1" x14ac:dyDescent="0.2">
      <c r="B165" s="25" t="s">
        <v>32</v>
      </c>
      <c r="C165" s="26" t="s">
        <v>33</v>
      </c>
      <c r="D165" s="26" t="s">
        <v>35</v>
      </c>
      <c r="E165" s="26" t="s">
        <v>60</v>
      </c>
      <c r="F165" s="26" t="s">
        <v>8</v>
      </c>
      <c r="G165" s="26" t="s">
        <v>411</v>
      </c>
      <c r="H165" s="26" t="s">
        <v>201</v>
      </c>
      <c r="I165" s="26" t="s">
        <v>9</v>
      </c>
      <c r="J165" s="40">
        <v>109917</v>
      </c>
      <c r="K165" s="35">
        <f t="shared" ref="K165:K181" si="15">IF(I165="AG-FG",$E$20,IF(I165="AG-PARTS",$E$21))</f>
        <v>1</v>
      </c>
      <c r="L165" s="27">
        <f t="shared" ref="L165:L181" si="16">J165*K165</f>
        <v>109917</v>
      </c>
    </row>
    <row r="166" spans="2:12" x14ac:dyDescent="0.15">
      <c r="B166" s="28" t="s">
        <v>10</v>
      </c>
      <c r="C166" s="29" t="s">
        <v>33</v>
      </c>
      <c r="D166" s="29" t="s">
        <v>35</v>
      </c>
      <c r="E166" s="29" t="s">
        <v>60</v>
      </c>
      <c r="F166" s="29" t="s">
        <v>80</v>
      </c>
      <c r="G166" s="29" t="s">
        <v>412</v>
      </c>
      <c r="H166" s="29" t="s">
        <v>202</v>
      </c>
      <c r="I166" s="29" t="s">
        <v>9</v>
      </c>
      <c r="J166" s="41">
        <v>927</v>
      </c>
      <c r="K166" s="36">
        <f t="shared" si="15"/>
        <v>1</v>
      </c>
      <c r="L166" s="30">
        <f t="shared" si="16"/>
        <v>927</v>
      </c>
    </row>
    <row r="167" spans="2:12" x14ac:dyDescent="0.15">
      <c r="B167" s="22" t="s">
        <v>11</v>
      </c>
      <c r="C167" s="23" t="s">
        <v>33</v>
      </c>
      <c r="D167" s="23" t="s">
        <v>35</v>
      </c>
      <c r="E167" s="23" t="s">
        <v>60</v>
      </c>
      <c r="F167" s="23" t="s">
        <v>80</v>
      </c>
      <c r="G167" s="23" t="s">
        <v>413</v>
      </c>
      <c r="H167" s="23" t="s">
        <v>203</v>
      </c>
      <c r="I167" s="23" t="s">
        <v>9</v>
      </c>
      <c r="J167" s="39">
        <v>949</v>
      </c>
      <c r="K167" s="34">
        <f t="shared" si="15"/>
        <v>1</v>
      </c>
      <c r="L167" s="24">
        <f t="shared" si="16"/>
        <v>949</v>
      </c>
    </row>
    <row r="168" spans="2:12" x14ac:dyDescent="0.15">
      <c r="B168" s="22" t="s">
        <v>12</v>
      </c>
      <c r="C168" s="23" t="s">
        <v>33</v>
      </c>
      <c r="D168" s="23" t="s">
        <v>35</v>
      </c>
      <c r="E168" s="23" t="s">
        <v>60</v>
      </c>
      <c r="F168" s="23" t="s">
        <v>80</v>
      </c>
      <c r="G168" s="23" t="s">
        <v>414</v>
      </c>
      <c r="H168" s="23" t="s">
        <v>204</v>
      </c>
      <c r="I168" s="23" t="s">
        <v>9</v>
      </c>
      <c r="J168" s="39">
        <v>1731</v>
      </c>
      <c r="K168" s="34">
        <f t="shared" si="15"/>
        <v>1</v>
      </c>
      <c r="L168" s="24">
        <f t="shared" si="16"/>
        <v>1731</v>
      </c>
    </row>
    <row r="169" spans="2:12" x14ac:dyDescent="0.15">
      <c r="B169" s="22" t="s">
        <v>13</v>
      </c>
      <c r="C169" s="23" t="s">
        <v>33</v>
      </c>
      <c r="D169" s="23" t="s">
        <v>35</v>
      </c>
      <c r="E169" s="23" t="s">
        <v>60</v>
      </c>
      <c r="F169" s="23" t="s">
        <v>80</v>
      </c>
      <c r="G169" s="23" t="s">
        <v>415</v>
      </c>
      <c r="H169" s="23" t="s">
        <v>205</v>
      </c>
      <c r="I169" s="23" t="s">
        <v>9</v>
      </c>
      <c r="J169" s="39">
        <v>2756</v>
      </c>
      <c r="K169" s="34">
        <f t="shared" si="15"/>
        <v>1</v>
      </c>
      <c r="L169" s="24">
        <f t="shared" si="16"/>
        <v>2756</v>
      </c>
    </row>
    <row r="170" spans="2:12" x14ac:dyDescent="0.15">
      <c r="B170" s="22" t="s">
        <v>14</v>
      </c>
      <c r="C170" s="23" t="s">
        <v>33</v>
      </c>
      <c r="D170" s="23" t="s">
        <v>35</v>
      </c>
      <c r="E170" s="23" t="s">
        <v>60</v>
      </c>
      <c r="F170" s="23" t="s">
        <v>80</v>
      </c>
      <c r="G170" s="23" t="s">
        <v>416</v>
      </c>
      <c r="H170" s="23" t="s">
        <v>206</v>
      </c>
      <c r="I170" s="23" t="s">
        <v>9</v>
      </c>
      <c r="J170" s="39">
        <v>3583</v>
      </c>
      <c r="K170" s="34">
        <f t="shared" si="15"/>
        <v>1</v>
      </c>
      <c r="L170" s="24">
        <f t="shared" si="16"/>
        <v>3583</v>
      </c>
    </row>
    <row r="171" spans="2:12" x14ac:dyDescent="0.15">
      <c r="B171" s="22" t="s">
        <v>15</v>
      </c>
      <c r="C171" s="23" t="s">
        <v>33</v>
      </c>
      <c r="D171" s="23" t="s">
        <v>35</v>
      </c>
      <c r="E171" s="23" t="s">
        <v>60</v>
      </c>
      <c r="F171" s="23" t="s">
        <v>80</v>
      </c>
      <c r="G171" s="23" t="s">
        <v>417</v>
      </c>
      <c r="H171" s="23" t="s">
        <v>207</v>
      </c>
      <c r="I171" s="23" t="s">
        <v>9</v>
      </c>
      <c r="J171" s="39">
        <v>3087</v>
      </c>
      <c r="K171" s="34">
        <f t="shared" si="15"/>
        <v>1</v>
      </c>
      <c r="L171" s="24">
        <f t="shared" si="16"/>
        <v>3087</v>
      </c>
    </row>
    <row r="172" spans="2:12" x14ac:dyDescent="0.15">
      <c r="B172" s="22" t="s">
        <v>16</v>
      </c>
      <c r="C172" s="23" t="s">
        <v>33</v>
      </c>
      <c r="D172" s="23" t="s">
        <v>35</v>
      </c>
      <c r="E172" s="23" t="s">
        <v>60</v>
      </c>
      <c r="F172" s="23" t="s">
        <v>80</v>
      </c>
      <c r="G172" s="23" t="s">
        <v>418</v>
      </c>
      <c r="H172" s="23" t="s">
        <v>208</v>
      </c>
      <c r="I172" s="23" t="s">
        <v>9</v>
      </c>
      <c r="J172" s="39">
        <v>2460</v>
      </c>
      <c r="K172" s="34">
        <f t="shared" si="15"/>
        <v>1</v>
      </c>
      <c r="L172" s="24">
        <f t="shared" si="16"/>
        <v>2460</v>
      </c>
    </row>
    <row r="173" spans="2:12" x14ac:dyDescent="0.15">
      <c r="B173" s="22" t="s">
        <v>17</v>
      </c>
      <c r="C173" s="23" t="s">
        <v>33</v>
      </c>
      <c r="D173" s="23" t="s">
        <v>35</v>
      </c>
      <c r="E173" s="23" t="s">
        <v>60</v>
      </c>
      <c r="F173" s="23" t="s">
        <v>80</v>
      </c>
      <c r="G173" s="23" t="s">
        <v>419</v>
      </c>
      <c r="H173" s="23" t="s">
        <v>209</v>
      </c>
      <c r="I173" s="23" t="s">
        <v>9</v>
      </c>
      <c r="J173" s="39">
        <v>3683</v>
      </c>
      <c r="K173" s="34">
        <f t="shared" si="15"/>
        <v>1</v>
      </c>
      <c r="L173" s="24">
        <f t="shared" si="16"/>
        <v>3683</v>
      </c>
    </row>
    <row r="174" spans="2:12" x14ac:dyDescent="0.15">
      <c r="B174" s="22" t="s">
        <v>18</v>
      </c>
      <c r="C174" s="23" t="s">
        <v>33</v>
      </c>
      <c r="D174" s="23" t="s">
        <v>35</v>
      </c>
      <c r="E174" s="23" t="s">
        <v>60</v>
      </c>
      <c r="F174" s="23" t="s">
        <v>80</v>
      </c>
      <c r="G174" s="23" t="s">
        <v>420</v>
      </c>
      <c r="H174" s="23" t="s">
        <v>210</v>
      </c>
      <c r="I174" s="23" t="s">
        <v>9</v>
      </c>
      <c r="J174" s="39">
        <v>4069</v>
      </c>
      <c r="K174" s="34">
        <f t="shared" si="15"/>
        <v>1</v>
      </c>
      <c r="L174" s="24">
        <f t="shared" si="16"/>
        <v>4069</v>
      </c>
    </row>
    <row r="175" spans="2:12" x14ac:dyDescent="0.15">
      <c r="B175" s="22" t="s">
        <v>19</v>
      </c>
      <c r="C175" s="23" t="s">
        <v>33</v>
      </c>
      <c r="D175" s="23" t="s">
        <v>35</v>
      </c>
      <c r="E175" s="23" t="s">
        <v>60</v>
      </c>
      <c r="F175" s="23" t="s">
        <v>80</v>
      </c>
      <c r="G175" s="23" t="s">
        <v>421</v>
      </c>
      <c r="H175" s="23" t="s">
        <v>211</v>
      </c>
      <c r="I175" s="23" t="s">
        <v>9</v>
      </c>
      <c r="J175" s="39">
        <v>6880</v>
      </c>
      <c r="K175" s="34">
        <f t="shared" si="15"/>
        <v>1</v>
      </c>
      <c r="L175" s="24">
        <f t="shared" si="16"/>
        <v>6880</v>
      </c>
    </row>
    <row r="176" spans="2:12" x14ac:dyDescent="0.15">
      <c r="B176" s="22" t="s">
        <v>20</v>
      </c>
      <c r="C176" s="23" t="s">
        <v>33</v>
      </c>
      <c r="D176" s="23" t="s">
        <v>35</v>
      </c>
      <c r="E176" s="23" t="s">
        <v>60</v>
      </c>
      <c r="F176" s="23" t="s">
        <v>80</v>
      </c>
      <c r="G176" s="23" t="s">
        <v>422</v>
      </c>
      <c r="H176" s="23" t="s">
        <v>212</v>
      </c>
      <c r="I176" s="23" t="s">
        <v>9</v>
      </c>
      <c r="J176" s="39">
        <v>10121</v>
      </c>
      <c r="K176" s="34">
        <f t="shared" si="15"/>
        <v>1</v>
      </c>
      <c r="L176" s="24">
        <f t="shared" si="16"/>
        <v>10121</v>
      </c>
    </row>
    <row r="177" spans="2:12" x14ac:dyDescent="0.15">
      <c r="B177" s="22" t="s">
        <v>21</v>
      </c>
      <c r="C177" s="23" t="s">
        <v>33</v>
      </c>
      <c r="D177" s="23" t="s">
        <v>35</v>
      </c>
      <c r="E177" s="23" t="s">
        <v>60</v>
      </c>
      <c r="F177" s="23" t="s">
        <v>80</v>
      </c>
      <c r="G177" s="23" t="s">
        <v>423</v>
      </c>
      <c r="H177" s="23" t="s">
        <v>213</v>
      </c>
      <c r="I177" s="23" t="s">
        <v>9</v>
      </c>
      <c r="J177" s="39">
        <v>15269</v>
      </c>
      <c r="K177" s="34">
        <f t="shared" si="15"/>
        <v>1</v>
      </c>
      <c r="L177" s="24">
        <f t="shared" si="16"/>
        <v>15269</v>
      </c>
    </row>
    <row r="178" spans="2:12" x14ac:dyDescent="0.15">
      <c r="B178" s="22" t="s">
        <v>22</v>
      </c>
      <c r="C178" s="23" t="s">
        <v>33</v>
      </c>
      <c r="D178" s="23" t="s">
        <v>35</v>
      </c>
      <c r="E178" s="23" t="s">
        <v>60</v>
      </c>
      <c r="F178" s="23" t="s">
        <v>80</v>
      </c>
      <c r="G178" s="23" t="s">
        <v>424</v>
      </c>
      <c r="H178" s="23" t="s">
        <v>214</v>
      </c>
      <c r="I178" s="23" t="s">
        <v>9</v>
      </c>
      <c r="J178" s="39">
        <v>16570</v>
      </c>
      <c r="K178" s="34">
        <f t="shared" si="15"/>
        <v>1</v>
      </c>
      <c r="L178" s="24">
        <f t="shared" si="16"/>
        <v>16570</v>
      </c>
    </row>
    <row r="179" spans="2:12" x14ac:dyDescent="0.15">
      <c r="B179" s="22" t="s">
        <v>23</v>
      </c>
      <c r="C179" s="23" t="s">
        <v>33</v>
      </c>
      <c r="D179" s="23" t="s">
        <v>35</v>
      </c>
      <c r="E179" s="23" t="s">
        <v>60</v>
      </c>
      <c r="F179" s="23" t="s">
        <v>80</v>
      </c>
      <c r="G179" s="23" t="s">
        <v>425</v>
      </c>
      <c r="H179" s="23" t="s">
        <v>215</v>
      </c>
      <c r="I179" s="23" t="s">
        <v>9</v>
      </c>
      <c r="J179" s="39">
        <v>27131</v>
      </c>
      <c r="K179" s="34">
        <f t="shared" si="15"/>
        <v>1</v>
      </c>
      <c r="L179" s="24">
        <f t="shared" si="16"/>
        <v>27131</v>
      </c>
    </row>
    <row r="180" spans="2:12" x14ac:dyDescent="0.15">
      <c r="B180" s="22" t="s">
        <v>24</v>
      </c>
      <c r="C180" s="23" t="s">
        <v>33</v>
      </c>
      <c r="D180" s="23" t="s">
        <v>35</v>
      </c>
      <c r="E180" s="23" t="s">
        <v>60</v>
      </c>
      <c r="F180" s="23" t="s">
        <v>80</v>
      </c>
      <c r="G180" s="23" t="s">
        <v>426</v>
      </c>
      <c r="H180" s="23" t="s">
        <v>216</v>
      </c>
      <c r="I180" s="23" t="s">
        <v>9</v>
      </c>
      <c r="J180" s="39">
        <v>30218</v>
      </c>
      <c r="K180" s="34">
        <f t="shared" si="15"/>
        <v>1</v>
      </c>
      <c r="L180" s="24">
        <f t="shared" si="16"/>
        <v>30218</v>
      </c>
    </row>
    <row r="181" spans="2:12" x14ac:dyDescent="0.15">
      <c r="B181" s="22" t="s">
        <v>29</v>
      </c>
      <c r="C181" s="23" t="s">
        <v>33</v>
      </c>
      <c r="D181" s="23" t="s">
        <v>35</v>
      </c>
      <c r="E181" s="23" t="s">
        <v>60</v>
      </c>
      <c r="F181" s="23" t="s">
        <v>80</v>
      </c>
      <c r="G181" s="23" t="s">
        <v>427</v>
      </c>
      <c r="H181" s="23" t="s">
        <v>217</v>
      </c>
      <c r="I181" s="23" t="s">
        <v>9</v>
      </c>
      <c r="J181" s="39">
        <v>37725</v>
      </c>
      <c r="K181" s="34">
        <f t="shared" si="15"/>
        <v>1</v>
      </c>
      <c r="L181" s="24">
        <f t="shared" si="16"/>
        <v>37725</v>
      </c>
    </row>
    <row r="182" spans="2:12" x14ac:dyDescent="0.15">
      <c r="B182" s="22" t="s">
        <v>25</v>
      </c>
      <c r="C182" s="23" t="s">
        <v>33</v>
      </c>
      <c r="D182" s="23" t="s">
        <v>35</v>
      </c>
      <c r="E182" s="23" t="s">
        <v>60</v>
      </c>
      <c r="F182" s="23" t="s">
        <v>80</v>
      </c>
      <c r="G182" s="23" t="s">
        <v>428</v>
      </c>
      <c r="H182" s="23" t="s">
        <v>218</v>
      </c>
      <c r="I182" s="23" t="s">
        <v>9</v>
      </c>
      <c r="J182" s="39">
        <v>47536</v>
      </c>
      <c r="K182" s="34">
        <v>1</v>
      </c>
      <c r="L182" s="24">
        <v>20328</v>
      </c>
    </row>
    <row r="183" spans="2:12" x14ac:dyDescent="0.15">
      <c r="B183" s="22" t="s">
        <v>30</v>
      </c>
      <c r="C183" s="23" t="s">
        <v>33</v>
      </c>
      <c r="D183" s="23" t="s">
        <v>35</v>
      </c>
      <c r="E183" s="23" t="s">
        <v>60</v>
      </c>
      <c r="F183" s="23" t="s">
        <v>80</v>
      </c>
      <c r="G183" s="23" t="s">
        <v>429</v>
      </c>
      <c r="H183" s="23" t="s">
        <v>215</v>
      </c>
      <c r="I183" s="23" t="s">
        <v>9</v>
      </c>
      <c r="J183" s="39">
        <v>68692</v>
      </c>
      <c r="K183" s="34">
        <v>1</v>
      </c>
      <c r="L183" s="24">
        <v>20328</v>
      </c>
    </row>
    <row r="184" spans="2:12" x14ac:dyDescent="0.15">
      <c r="B184" s="22" t="s">
        <v>31</v>
      </c>
      <c r="C184" s="23" t="s">
        <v>33</v>
      </c>
      <c r="D184" s="23" t="s">
        <v>35</v>
      </c>
      <c r="E184" s="23" t="s">
        <v>60</v>
      </c>
      <c r="F184" s="23" t="s">
        <v>80</v>
      </c>
      <c r="G184" s="23" t="s">
        <v>430</v>
      </c>
      <c r="H184" s="23" t="s">
        <v>219</v>
      </c>
      <c r="I184" s="23" t="s">
        <v>9</v>
      </c>
      <c r="J184" s="39">
        <v>90982</v>
      </c>
      <c r="K184" s="34">
        <v>1</v>
      </c>
      <c r="L184" s="24">
        <v>20328</v>
      </c>
    </row>
    <row r="185" spans="2:12" ht="12" thickBot="1" x14ac:dyDescent="0.2">
      <c r="B185" s="31" t="s">
        <v>32</v>
      </c>
      <c r="C185" s="32" t="s">
        <v>33</v>
      </c>
      <c r="D185" s="32" t="s">
        <v>35</v>
      </c>
      <c r="E185" s="32" t="s">
        <v>60</v>
      </c>
      <c r="F185" s="32" t="s">
        <v>80</v>
      </c>
      <c r="G185" s="32" t="s">
        <v>431</v>
      </c>
      <c r="H185" s="32" t="s">
        <v>220</v>
      </c>
      <c r="I185" s="32" t="s">
        <v>9</v>
      </c>
      <c r="J185" s="43">
        <v>113118</v>
      </c>
      <c r="K185" s="37">
        <f t="shared" ref="K185:K201" si="17">IF(I185="AG-FG",$E$20,IF(I185="AG-PARTS",$E$21))</f>
        <v>1</v>
      </c>
      <c r="L185" s="33">
        <f t="shared" ref="L185:L201" si="18">J185*K185</f>
        <v>113118</v>
      </c>
    </row>
    <row r="186" spans="2:12" x14ac:dyDescent="0.15">
      <c r="B186" s="18" t="s">
        <v>10</v>
      </c>
      <c r="C186" s="19" t="s">
        <v>33</v>
      </c>
      <c r="D186" s="19" t="s">
        <v>101</v>
      </c>
      <c r="E186" s="19" t="s">
        <v>60</v>
      </c>
      <c r="F186" s="19" t="s">
        <v>8</v>
      </c>
      <c r="G186" s="19" t="s">
        <v>432</v>
      </c>
      <c r="H186" s="19" t="s">
        <v>221</v>
      </c>
      <c r="I186" s="19" t="s">
        <v>9</v>
      </c>
      <c r="J186" s="42">
        <v>997</v>
      </c>
      <c r="K186" s="20">
        <f t="shared" si="17"/>
        <v>1</v>
      </c>
      <c r="L186" s="21">
        <f t="shared" si="18"/>
        <v>997</v>
      </c>
    </row>
    <row r="187" spans="2:12" x14ac:dyDescent="0.15">
      <c r="B187" s="22" t="s">
        <v>11</v>
      </c>
      <c r="C187" s="23" t="s">
        <v>33</v>
      </c>
      <c r="D187" s="23" t="s">
        <v>101</v>
      </c>
      <c r="E187" s="23" t="s">
        <v>60</v>
      </c>
      <c r="F187" s="23" t="s">
        <v>8</v>
      </c>
      <c r="G187" s="23" t="s">
        <v>433</v>
      </c>
      <c r="H187" s="23" t="s">
        <v>222</v>
      </c>
      <c r="I187" s="23" t="s">
        <v>9</v>
      </c>
      <c r="J187" s="39">
        <v>1021</v>
      </c>
      <c r="K187" s="34">
        <f t="shared" si="17"/>
        <v>1</v>
      </c>
      <c r="L187" s="24">
        <f t="shared" si="18"/>
        <v>1021</v>
      </c>
    </row>
    <row r="188" spans="2:12" x14ac:dyDescent="0.15">
      <c r="B188" s="22" t="s">
        <v>12</v>
      </c>
      <c r="C188" s="23" t="s">
        <v>33</v>
      </c>
      <c r="D188" s="23" t="s">
        <v>101</v>
      </c>
      <c r="E188" s="23" t="s">
        <v>60</v>
      </c>
      <c r="F188" s="23" t="s">
        <v>8</v>
      </c>
      <c r="G188" s="23" t="s">
        <v>434</v>
      </c>
      <c r="H188" s="23" t="s">
        <v>223</v>
      </c>
      <c r="I188" s="23" t="s">
        <v>9</v>
      </c>
      <c r="J188" s="39">
        <v>1862</v>
      </c>
      <c r="K188" s="34">
        <f t="shared" si="17"/>
        <v>1</v>
      </c>
      <c r="L188" s="24">
        <f t="shared" si="18"/>
        <v>1862</v>
      </c>
    </row>
    <row r="189" spans="2:12" x14ac:dyDescent="0.15">
      <c r="B189" s="22" t="s">
        <v>13</v>
      </c>
      <c r="C189" s="23" t="s">
        <v>33</v>
      </c>
      <c r="D189" s="23" t="s">
        <v>101</v>
      </c>
      <c r="E189" s="23" t="s">
        <v>60</v>
      </c>
      <c r="F189" s="23" t="s">
        <v>8</v>
      </c>
      <c r="G189" s="23" t="s">
        <v>435</v>
      </c>
      <c r="H189" s="23" t="s">
        <v>224</v>
      </c>
      <c r="I189" s="23" t="s">
        <v>9</v>
      </c>
      <c r="J189" s="39">
        <v>2964</v>
      </c>
      <c r="K189" s="34">
        <f t="shared" si="17"/>
        <v>1</v>
      </c>
      <c r="L189" s="24">
        <f t="shared" si="18"/>
        <v>2964</v>
      </c>
    </row>
    <row r="190" spans="2:12" x14ac:dyDescent="0.15">
      <c r="B190" s="22" t="s">
        <v>14</v>
      </c>
      <c r="C190" s="23" t="s">
        <v>33</v>
      </c>
      <c r="D190" s="23" t="s">
        <v>101</v>
      </c>
      <c r="E190" s="23" t="s">
        <v>60</v>
      </c>
      <c r="F190" s="23" t="s">
        <v>8</v>
      </c>
      <c r="G190" s="23" t="s">
        <v>436</v>
      </c>
      <c r="H190" s="23" t="s">
        <v>225</v>
      </c>
      <c r="I190" s="23" t="s">
        <v>9</v>
      </c>
      <c r="J190" s="39">
        <v>3854</v>
      </c>
      <c r="K190" s="34">
        <f t="shared" si="17"/>
        <v>1</v>
      </c>
      <c r="L190" s="24">
        <f t="shared" si="18"/>
        <v>3854</v>
      </c>
    </row>
    <row r="191" spans="2:12" x14ac:dyDescent="0.15">
      <c r="B191" s="22" t="s">
        <v>15</v>
      </c>
      <c r="C191" s="23" t="s">
        <v>33</v>
      </c>
      <c r="D191" s="23" t="s">
        <v>101</v>
      </c>
      <c r="E191" s="23" t="s">
        <v>60</v>
      </c>
      <c r="F191" s="23" t="s">
        <v>8</v>
      </c>
      <c r="G191" s="23" t="s">
        <v>437</v>
      </c>
      <c r="H191" s="23" t="s">
        <v>226</v>
      </c>
      <c r="I191" s="23" t="s">
        <v>9</v>
      </c>
      <c r="J191" s="39">
        <v>3320</v>
      </c>
      <c r="K191" s="34">
        <f t="shared" si="17"/>
        <v>1</v>
      </c>
      <c r="L191" s="24">
        <f t="shared" si="18"/>
        <v>3320</v>
      </c>
    </row>
    <row r="192" spans="2:12" x14ac:dyDescent="0.15">
      <c r="B192" s="22" t="s">
        <v>16</v>
      </c>
      <c r="C192" s="23" t="s">
        <v>33</v>
      </c>
      <c r="D192" s="23" t="s">
        <v>101</v>
      </c>
      <c r="E192" s="23" t="s">
        <v>60</v>
      </c>
      <c r="F192" s="23" t="s">
        <v>8</v>
      </c>
      <c r="G192" s="23" t="s">
        <v>438</v>
      </c>
      <c r="H192" s="23" t="s">
        <v>227</v>
      </c>
      <c r="I192" s="23" t="s">
        <v>9</v>
      </c>
      <c r="J192" s="39">
        <v>2645</v>
      </c>
      <c r="K192" s="34">
        <f t="shared" si="17"/>
        <v>1</v>
      </c>
      <c r="L192" s="24">
        <f t="shared" si="18"/>
        <v>2645</v>
      </c>
    </row>
    <row r="193" spans="2:12" x14ac:dyDescent="0.15">
      <c r="B193" s="22" t="s">
        <v>17</v>
      </c>
      <c r="C193" s="23" t="s">
        <v>33</v>
      </c>
      <c r="D193" s="23" t="s">
        <v>101</v>
      </c>
      <c r="E193" s="23" t="s">
        <v>60</v>
      </c>
      <c r="F193" s="23" t="s">
        <v>8</v>
      </c>
      <c r="G193" s="23" t="s">
        <v>439</v>
      </c>
      <c r="H193" s="23" t="s">
        <v>228</v>
      </c>
      <c r="I193" s="23" t="s">
        <v>9</v>
      </c>
      <c r="J193" s="39">
        <v>3961</v>
      </c>
      <c r="K193" s="34">
        <f t="shared" si="17"/>
        <v>1</v>
      </c>
      <c r="L193" s="24">
        <f t="shared" si="18"/>
        <v>3961</v>
      </c>
    </row>
    <row r="194" spans="2:12" x14ac:dyDescent="0.15">
      <c r="B194" s="22" t="s">
        <v>18</v>
      </c>
      <c r="C194" s="23" t="s">
        <v>33</v>
      </c>
      <c r="D194" s="23" t="s">
        <v>101</v>
      </c>
      <c r="E194" s="23" t="s">
        <v>60</v>
      </c>
      <c r="F194" s="23" t="s">
        <v>8</v>
      </c>
      <c r="G194" s="23" t="s">
        <v>440</v>
      </c>
      <c r="H194" s="23" t="s">
        <v>229</v>
      </c>
      <c r="I194" s="23" t="s">
        <v>9</v>
      </c>
      <c r="J194" s="39">
        <v>4376</v>
      </c>
      <c r="K194" s="34">
        <f t="shared" si="17"/>
        <v>1</v>
      </c>
      <c r="L194" s="24">
        <f t="shared" si="18"/>
        <v>4376</v>
      </c>
    </row>
    <row r="195" spans="2:12" x14ac:dyDescent="0.15">
      <c r="B195" s="22" t="s">
        <v>19</v>
      </c>
      <c r="C195" s="23" t="s">
        <v>33</v>
      </c>
      <c r="D195" s="23" t="s">
        <v>101</v>
      </c>
      <c r="E195" s="23" t="s">
        <v>60</v>
      </c>
      <c r="F195" s="23" t="s">
        <v>8</v>
      </c>
      <c r="G195" s="23" t="s">
        <v>441</v>
      </c>
      <c r="H195" s="23" t="s">
        <v>230</v>
      </c>
      <c r="I195" s="23" t="s">
        <v>9</v>
      </c>
      <c r="J195" s="39">
        <v>7399</v>
      </c>
      <c r="K195" s="34">
        <f t="shared" si="17"/>
        <v>1</v>
      </c>
      <c r="L195" s="24">
        <f t="shared" si="18"/>
        <v>7399</v>
      </c>
    </row>
    <row r="196" spans="2:12" x14ac:dyDescent="0.15">
      <c r="B196" s="22" t="s">
        <v>20</v>
      </c>
      <c r="C196" s="23" t="s">
        <v>33</v>
      </c>
      <c r="D196" s="23" t="s">
        <v>101</v>
      </c>
      <c r="E196" s="23" t="s">
        <v>60</v>
      </c>
      <c r="F196" s="23" t="s">
        <v>8</v>
      </c>
      <c r="G196" s="23" t="s">
        <v>442</v>
      </c>
      <c r="H196" s="23" t="s">
        <v>231</v>
      </c>
      <c r="I196" s="23" t="s">
        <v>9</v>
      </c>
      <c r="J196" s="39">
        <v>10885</v>
      </c>
      <c r="K196" s="34">
        <f t="shared" si="17"/>
        <v>1</v>
      </c>
      <c r="L196" s="24">
        <f t="shared" si="18"/>
        <v>10885</v>
      </c>
    </row>
    <row r="197" spans="2:12" x14ac:dyDescent="0.15">
      <c r="B197" s="22" t="s">
        <v>21</v>
      </c>
      <c r="C197" s="23" t="s">
        <v>33</v>
      </c>
      <c r="D197" s="23" t="s">
        <v>101</v>
      </c>
      <c r="E197" s="23" t="s">
        <v>60</v>
      </c>
      <c r="F197" s="23" t="s">
        <v>8</v>
      </c>
      <c r="G197" s="23" t="s">
        <v>443</v>
      </c>
      <c r="H197" s="23" t="s">
        <v>232</v>
      </c>
      <c r="I197" s="23" t="s">
        <v>9</v>
      </c>
      <c r="J197" s="39">
        <v>16421</v>
      </c>
      <c r="K197" s="34">
        <f t="shared" si="17"/>
        <v>1</v>
      </c>
      <c r="L197" s="24">
        <f t="shared" si="18"/>
        <v>16421</v>
      </c>
    </row>
    <row r="198" spans="2:12" x14ac:dyDescent="0.15">
      <c r="B198" s="22" t="s">
        <v>22</v>
      </c>
      <c r="C198" s="23" t="s">
        <v>33</v>
      </c>
      <c r="D198" s="23" t="s">
        <v>101</v>
      </c>
      <c r="E198" s="23" t="s">
        <v>60</v>
      </c>
      <c r="F198" s="23" t="s">
        <v>8</v>
      </c>
      <c r="G198" s="23" t="s">
        <v>444</v>
      </c>
      <c r="H198" s="23" t="s">
        <v>233</v>
      </c>
      <c r="I198" s="23" t="s">
        <v>9</v>
      </c>
      <c r="J198" s="39">
        <v>17821</v>
      </c>
      <c r="K198" s="34">
        <f t="shared" si="17"/>
        <v>1</v>
      </c>
      <c r="L198" s="24">
        <f t="shared" si="18"/>
        <v>17821</v>
      </c>
    </row>
    <row r="199" spans="2:12" x14ac:dyDescent="0.15">
      <c r="B199" s="22" t="s">
        <v>23</v>
      </c>
      <c r="C199" s="23" t="s">
        <v>33</v>
      </c>
      <c r="D199" s="23" t="s">
        <v>101</v>
      </c>
      <c r="E199" s="23" t="s">
        <v>60</v>
      </c>
      <c r="F199" s="23" t="s">
        <v>8</v>
      </c>
      <c r="G199" s="23" t="s">
        <v>445</v>
      </c>
      <c r="H199" s="23" t="s">
        <v>234</v>
      </c>
      <c r="I199" s="23" t="s">
        <v>9</v>
      </c>
      <c r="J199" s="39">
        <v>29179</v>
      </c>
      <c r="K199" s="34">
        <f t="shared" si="17"/>
        <v>1</v>
      </c>
      <c r="L199" s="24">
        <f t="shared" si="18"/>
        <v>29179</v>
      </c>
    </row>
    <row r="200" spans="2:12" x14ac:dyDescent="0.15">
      <c r="B200" s="22" t="s">
        <v>24</v>
      </c>
      <c r="C200" s="23" t="s">
        <v>33</v>
      </c>
      <c r="D200" s="23" t="s">
        <v>101</v>
      </c>
      <c r="E200" s="23" t="s">
        <v>60</v>
      </c>
      <c r="F200" s="23" t="s">
        <v>8</v>
      </c>
      <c r="G200" s="23" t="s">
        <v>446</v>
      </c>
      <c r="H200" s="23" t="s">
        <v>235</v>
      </c>
      <c r="I200" s="23" t="s">
        <v>9</v>
      </c>
      <c r="J200" s="39">
        <v>32498</v>
      </c>
      <c r="K200" s="34">
        <f t="shared" si="17"/>
        <v>1</v>
      </c>
      <c r="L200" s="24">
        <f t="shared" si="18"/>
        <v>32498</v>
      </c>
    </row>
    <row r="201" spans="2:12" x14ac:dyDescent="0.15">
      <c r="B201" s="22" t="s">
        <v>29</v>
      </c>
      <c r="C201" s="23" t="s">
        <v>33</v>
      </c>
      <c r="D201" s="23" t="s">
        <v>101</v>
      </c>
      <c r="E201" s="23" t="s">
        <v>60</v>
      </c>
      <c r="F201" s="23" t="s">
        <v>8</v>
      </c>
      <c r="G201" s="23" t="s">
        <v>447</v>
      </c>
      <c r="H201" s="23" t="s">
        <v>236</v>
      </c>
      <c r="I201" s="23" t="s">
        <v>9</v>
      </c>
      <c r="J201" s="39">
        <v>40572</v>
      </c>
      <c r="K201" s="34">
        <f t="shared" si="17"/>
        <v>1</v>
      </c>
      <c r="L201" s="24">
        <f t="shared" si="18"/>
        <v>40572</v>
      </c>
    </row>
    <row r="202" spans="2:12" x14ac:dyDescent="0.15">
      <c r="B202" s="22" t="s">
        <v>25</v>
      </c>
      <c r="C202" s="23" t="s">
        <v>33</v>
      </c>
      <c r="D202" s="23" t="s">
        <v>101</v>
      </c>
      <c r="E202" s="23" t="s">
        <v>60</v>
      </c>
      <c r="F202" s="23" t="s">
        <v>8</v>
      </c>
      <c r="G202" s="23" t="s">
        <v>448</v>
      </c>
      <c r="H202" s="23" t="s">
        <v>237</v>
      </c>
      <c r="I202" s="23" t="s">
        <v>9</v>
      </c>
      <c r="J202" s="39">
        <v>51124</v>
      </c>
      <c r="K202" s="34">
        <v>1</v>
      </c>
      <c r="L202" s="24">
        <v>20328</v>
      </c>
    </row>
    <row r="203" spans="2:12" x14ac:dyDescent="0.15">
      <c r="B203" s="22" t="s">
        <v>30</v>
      </c>
      <c r="C203" s="23" t="s">
        <v>33</v>
      </c>
      <c r="D203" s="23" t="s">
        <v>101</v>
      </c>
      <c r="E203" s="23" t="s">
        <v>60</v>
      </c>
      <c r="F203" s="23" t="s">
        <v>8</v>
      </c>
      <c r="G203" s="23" t="s">
        <v>449</v>
      </c>
      <c r="H203" s="23" t="s">
        <v>234</v>
      </c>
      <c r="I203" s="23" t="s">
        <v>9</v>
      </c>
      <c r="J203" s="39">
        <v>73876</v>
      </c>
      <c r="K203" s="34">
        <v>1</v>
      </c>
      <c r="L203" s="24">
        <v>20328</v>
      </c>
    </row>
    <row r="204" spans="2:12" x14ac:dyDescent="0.15">
      <c r="B204" s="22" t="s">
        <v>31</v>
      </c>
      <c r="C204" s="23" t="s">
        <v>33</v>
      </c>
      <c r="D204" s="23" t="s">
        <v>101</v>
      </c>
      <c r="E204" s="23" t="s">
        <v>60</v>
      </c>
      <c r="F204" s="23" t="s">
        <v>8</v>
      </c>
      <c r="G204" s="23" t="s">
        <v>450</v>
      </c>
      <c r="H204" s="23" t="s">
        <v>238</v>
      </c>
      <c r="I204" s="23" t="s">
        <v>9</v>
      </c>
      <c r="J204" s="39">
        <v>97849</v>
      </c>
      <c r="K204" s="34">
        <v>1</v>
      </c>
      <c r="L204" s="24">
        <v>20328</v>
      </c>
    </row>
    <row r="205" spans="2:12" ht="12" thickBot="1" x14ac:dyDescent="0.2">
      <c r="B205" s="25" t="s">
        <v>32</v>
      </c>
      <c r="C205" s="26" t="s">
        <v>33</v>
      </c>
      <c r="D205" s="26" t="s">
        <v>101</v>
      </c>
      <c r="E205" s="26" t="s">
        <v>60</v>
      </c>
      <c r="F205" s="26" t="s">
        <v>8</v>
      </c>
      <c r="G205" s="26" t="s">
        <v>451</v>
      </c>
      <c r="H205" s="26" t="s">
        <v>239</v>
      </c>
      <c r="I205" s="26" t="s">
        <v>9</v>
      </c>
      <c r="J205" s="40">
        <v>121656</v>
      </c>
      <c r="K205" s="35">
        <f t="shared" ref="K205:K221" si="19">IF(I205="AG-FG",$E$20,IF(I205="AG-PARTS",$E$21))</f>
        <v>1</v>
      </c>
      <c r="L205" s="27">
        <f t="shared" ref="L205:L221" si="20">J205*K205</f>
        <v>121656</v>
      </c>
    </row>
    <row r="206" spans="2:12" x14ac:dyDescent="0.15">
      <c r="B206" s="28" t="s">
        <v>10</v>
      </c>
      <c r="C206" s="29" t="s">
        <v>33</v>
      </c>
      <c r="D206" s="29" t="s">
        <v>101</v>
      </c>
      <c r="E206" s="29" t="s">
        <v>60</v>
      </c>
      <c r="F206" s="29" t="s">
        <v>80</v>
      </c>
      <c r="G206" s="29" t="s">
        <v>452</v>
      </c>
      <c r="H206" s="29" t="s">
        <v>240</v>
      </c>
      <c r="I206" s="29" t="s">
        <v>9</v>
      </c>
      <c r="J206" s="41">
        <v>1023</v>
      </c>
      <c r="K206" s="36">
        <f t="shared" si="19"/>
        <v>1</v>
      </c>
      <c r="L206" s="30">
        <f t="shared" si="20"/>
        <v>1023</v>
      </c>
    </row>
    <row r="207" spans="2:12" x14ac:dyDescent="0.15">
      <c r="B207" s="22" t="s">
        <v>11</v>
      </c>
      <c r="C207" s="23" t="s">
        <v>33</v>
      </c>
      <c r="D207" s="23" t="s">
        <v>101</v>
      </c>
      <c r="E207" s="23" t="s">
        <v>60</v>
      </c>
      <c r="F207" s="23" t="s">
        <v>80</v>
      </c>
      <c r="G207" s="23" t="s">
        <v>453</v>
      </c>
      <c r="H207" s="23" t="s">
        <v>241</v>
      </c>
      <c r="I207" s="23" t="s">
        <v>9</v>
      </c>
      <c r="J207" s="39">
        <v>1048</v>
      </c>
      <c r="K207" s="34">
        <f t="shared" si="19"/>
        <v>1</v>
      </c>
      <c r="L207" s="24">
        <f t="shared" si="20"/>
        <v>1048</v>
      </c>
    </row>
    <row r="208" spans="2:12" x14ac:dyDescent="0.15">
      <c r="B208" s="22" t="s">
        <v>12</v>
      </c>
      <c r="C208" s="23" t="s">
        <v>33</v>
      </c>
      <c r="D208" s="23" t="s">
        <v>101</v>
      </c>
      <c r="E208" s="23" t="s">
        <v>60</v>
      </c>
      <c r="F208" s="23" t="s">
        <v>80</v>
      </c>
      <c r="G208" s="23" t="s">
        <v>454</v>
      </c>
      <c r="H208" s="23" t="s">
        <v>242</v>
      </c>
      <c r="I208" s="23" t="s">
        <v>9</v>
      </c>
      <c r="J208" s="39">
        <v>1911</v>
      </c>
      <c r="K208" s="34">
        <f t="shared" si="19"/>
        <v>1</v>
      </c>
      <c r="L208" s="24">
        <f t="shared" si="20"/>
        <v>1911</v>
      </c>
    </row>
    <row r="209" spans="2:12" x14ac:dyDescent="0.15">
      <c r="B209" s="22" t="s">
        <v>13</v>
      </c>
      <c r="C209" s="23" t="s">
        <v>33</v>
      </c>
      <c r="D209" s="23" t="s">
        <v>101</v>
      </c>
      <c r="E209" s="23" t="s">
        <v>60</v>
      </c>
      <c r="F209" s="23" t="s">
        <v>80</v>
      </c>
      <c r="G209" s="23" t="s">
        <v>455</v>
      </c>
      <c r="H209" s="23" t="s">
        <v>243</v>
      </c>
      <c r="I209" s="23" t="s">
        <v>9</v>
      </c>
      <c r="J209" s="39">
        <v>3042</v>
      </c>
      <c r="K209" s="34">
        <f t="shared" si="19"/>
        <v>1</v>
      </c>
      <c r="L209" s="24">
        <f t="shared" si="20"/>
        <v>3042</v>
      </c>
    </row>
    <row r="210" spans="2:12" x14ac:dyDescent="0.15">
      <c r="B210" s="22" t="s">
        <v>14</v>
      </c>
      <c r="C210" s="23" t="s">
        <v>33</v>
      </c>
      <c r="D210" s="23" t="s">
        <v>101</v>
      </c>
      <c r="E210" s="23" t="s">
        <v>60</v>
      </c>
      <c r="F210" s="23" t="s">
        <v>80</v>
      </c>
      <c r="G210" s="23" t="s">
        <v>456</v>
      </c>
      <c r="H210" s="23" t="s">
        <v>244</v>
      </c>
      <c r="I210" s="23" t="s">
        <v>9</v>
      </c>
      <c r="J210" s="39">
        <v>3955</v>
      </c>
      <c r="K210" s="34">
        <f t="shared" si="19"/>
        <v>1</v>
      </c>
      <c r="L210" s="24">
        <f t="shared" si="20"/>
        <v>3955</v>
      </c>
    </row>
    <row r="211" spans="2:12" x14ac:dyDescent="0.15">
      <c r="B211" s="22" t="s">
        <v>15</v>
      </c>
      <c r="C211" s="23" t="s">
        <v>33</v>
      </c>
      <c r="D211" s="23" t="s">
        <v>101</v>
      </c>
      <c r="E211" s="23" t="s">
        <v>60</v>
      </c>
      <c r="F211" s="23" t="s">
        <v>80</v>
      </c>
      <c r="G211" s="23" t="s">
        <v>457</v>
      </c>
      <c r="H211" s="23" t="s">
        <v>245</v>
      </c>
      <c r="I211" s="23" t="s">
        <v>9</v>
      </c>
      <c r="J211" s="39">
        <v>3408</v>
      </c>
      <c r="K211" s="34">
        <f t="shared" si="19"/>
        <v>1</v>
      </c>
      <c r="L211" s="24">
        <f t="shared" si="20"/>
        <v>3408</v>
      </c>
    </row>
    <row r="212" spans="2:12" x14ac:dyDescent="0.15">
      <c r="B212" s="22" t="s">
        <v>16</v>
      </c>
      <c r="C212" s="23" t="s">
        <v>33</v>
      </c>
      <c r="D212" s="23" t="s">
        <v>101</v>
      </c>
      <c r="E212" s="23" t="s">
        <v>60</v>
      </c>
      <c r="F212" s="23" t="s">
        <v>80</v>
      </c>
      <c r="G212" s="23" t="s">
        <v>458</v>
      </c>
      <c r="H212" s="23" t="s">
        <v>246</v>
      </c>
      <c r="I212" s="23" t="s">
        <v>9</v>
      </c>
      <c r="J212" s="39">
        <v>2715</v>
      </c>
      <c r="K212" s="34">
        <f t="shared" si="19"/>
        <v>1</v>
      </c>
      <c r="L212" s="24">
        <f t="shared" si="20"/>
        <v>2715</v>
      </c>
    </row>
    <row r="213" spans="2:12" x14ac:dyDescent="0.15">
      <c r="B213" s="22" t="s">
        <v>17</v>
      </c>
      <c r="C213" s="23" t="s">
        <v>33</v>
      </c>
      <c r="D213" s="23" t="s">
        <v>101</v>
      </c>
      <c r="E213" s="23" t="s">
        <v>60</v>
      </c>
      <c r="F213" s="23" t="s">
        <v>80</v>
      </c>
      <c r="G213" s="23" t="s">
        <v>459</v>
      </c>
      <c r="H213" s="23" t="s">
        <v>247</v>
      </c>
      <c r="I213" s="23" t="s">
        <v>9</v>
      </c>
      <c r="J213" s="39">
        <v>4065</v>
      </c>
      <c r="K213" s="34">
        <f t="shared" si="19"/>
        <v>1</v>
      </c>
      <c r="L213" s="24">
        <f t="shared" si="20"/>
        <v>4065</v>
      </c>
    </row>
    <row r="214" spans="2:12" x14ac:dyDescent="0.15">
      <c r="B214" s="22" t="s">
        <v>18</v>
      </c>
      <c r="C214" s="23" t="s">
        <v>33</v>
      </c>
      <c r="D214" s="23" t="s">
        <v>101</v>
      </c>
      <c r="E214" s="23" t="s">
        <v>60</v>
      </c>
      <c r="F214" s="23" t="s">
        <v>80</v>
      </c>
      <c r="G214" s="23" t="s">
        <v>460</v>
      </c>
      <c r="H214" s="23" t="s">
        <v>248</v>
      </c>
      <c r="I214" s="23" t="s">
        <v>9</v>
      </c>
      <c r="J214" s="39">
        <v>4491</v>
      </c>
      <c r="K214" s="34">
        <f t="shared" si="19"/>
        <v>1</v>
      </c>
      <c r="L214" s="24">
        <f t="shared" si="20"/>
        <v>4491</v>
      </c>
    </row>
    <row r="215" spans="2:12" x14ac:dyDescent="0.15">
      <c r="B215" s="22" t="s">
        <v>19</v>
      </c>
      <c r="C215" s="23" t="s">
        <v>33</v>
      </c>
      <c r="D215" s="23" t="s">
        <v>101</v>
      </c>
      <c r="E215" s="23" t="s">
        <v>60</v>
      </c>
      <c r="F215" s="23" t="s">
        <v>80</v>
      </c>
      <c r="G215" s="23" t="s">
        <v>461</v>
      </c>
      <c r="H215" s="23" t="s">
        <v>249</v>
      </c>
      <c r="I215" s="23" t="s">
        <v>9</v>
      </c>
      <c r="J215" s="39">
        <v>7594</v>
      </c>
      <c r="K215" s="34">
        <f t="shared" si="19"/>
        <v>1</v>
      </c>
      <c r="L215" s="24">
        <f t="shared" si="20"/>
        <v>7594</v>
      </c>
    </row>
    <row r="216" spans="2:12" x14ac:dyDescent="0.15">
      <c r="B216" s="22" t="s">
        <v>20</v>
      </c>
      <c r="C216" s="23" t="s">
        <v>33</v>
      </c>
      <c r="D216" s="23" t="s">
        <v>101</v>
      </c>
      <c r="E216" s="23" t="s">
        <v>60</v>
      </c>
      <c r="F216" s="23" t="s">
        <v>80</v>
      </c>
      <c r="G216" s="23" t="s">
        <v>462</v>
      </c>
      <c r="H216" s="23" t="s">
        <v>250</v>
      </c>
      <c r="I216" s="23" t="s">
        <v>9</v>
      </c>
      <c r="J216" s="39">
        <v>11172</v>
      </c>
      <c r="K216" s="34">
        <f t="shared" si="19"/>
        <v>1</v>
      </c>
      <c r="L216" s="24">
        <f t="shared" si="20"/>
        <v>11172</v>
      </c>
    </row>
    <row r="217" spans="2:12" x14ac:dyDescent="0.15">
      <c r="B217" s="22" t="s">
        <v>21</v>
      </c>
      <c r="C217" s="23" t="s">
        <v>33</v>
      </c>
      <c r="D217" s="23" t="s">
        <v>101</v>
      </c>
      <c r="E217" s="23" t="s">
        <v>60</v>
      </c>
      <c r="F217" s="23" t="s">
        <v>80</v>
      </c>
      <c r="G217" s="23" t="s">
        <v>463</v>
      </c>
      <c r="H217" s="23" t="s">
        <v>251</v>
      </c>
      <c r="I217" s="23" t="s">
        <v>9</v>
      </c>
      <c r="J217" s="39">
        <v>16853</v>
      </c>
      <c r="K217" s="34">
        <f t="shared" si="19"/>
        <v>1</v>
      </c>
      <c r="L217" s="24">
        <f t="shared" si="20"/>
        <v>16853</v>
      </c>
    </row>
    <row r="218" spans="2:12" x14ac:dyDescent="0.15">
      <c r="B218" s="22" t="s">
        <v>22</v>
      </c>
      <c r="C218" s="23" t="s">
        <v>33</v>
      </c>
      <c r="D218" s="23" t="s">
        <v>101</v>
      </c>
      <c r="E218" s="23" t="s">
        <v>60</v>
      </c>
      <c r="F218" s="23" t="s">
        <v>80</v>
      </c>
      <c r="G218" s="23" t="s">
        <v>464</v>
      </c>
      <c r="H218" s="23" t="s">
        <v>252</v>
      </c>
      <c r="I218" s="23" t="s">
        <v>9</v>
      </c>
      <c r="J218" s="39">
        <v>18290</v>
      </c>
      <c r="K218" s="34">
        <f t="shared" si="19"/>
        <v>1</v>
      </c>
      <c r="L218" s="24">
        <f t="shared" si="20"/>
        <v>18290</v>
      </c>
    </row>
    <row r="219" spans="2:12" x14ac:dyDescent="0.15">
      <c r="B219" s="22" t="s">
        <v>23</v>
      </c>
      <c r="C219" s="23" t="s">
        <v>33</v>
      </c>
      <c r="D219" s="23" t="s">
        <v>101</v>
      </c>
      <c r="E219" s="23" t="s">
        <v>60</v>
      </c>
      <c r="F219" s="23" t="s">
        <v>80</v>
      </c>
      <c r="G219" s="23" t="s">
        <v>465</v>
      </c>
      <c r="H219" s="23" t="s">
        <v>253</v>
      </c>
      <c r="I219" s="23" t="s">
        <v>9</v>
      </c>
      <c r="J219" s="39">
        <v>29947</v>
      </c>
      <c r="K219" s="34">
        <f t="shared" si="19"/>
        <v>1</v>
      </c>
      <c r="L219" s="24">
        <f t="shared" si="20"/>
        <v>29947</v>
      </c>
    </row>
    <row r="220" spans="2:12" x14ac:dyDescent="0.15">
      <c r="B220" s="22" t="s">
        <v>24</v>
      </c>
      <c r="C220" s="23" t="s">
        <v>33</v>
      </c>
      <c r="D220" s="23" t="s">
        <v>101</v>
      </c>
      <c r="E220" s="23" t="s">
        <v>60</v>
      </c>
      <c r="F220" s="23" t="s">
        <v>80</v>
      </c>
      <c r="G220" s="23" t="s">
        <v>466</v>
      </c>
      <c r="H220" s="23" t="s">
        <v>254</v>
      </c>
      <c r="I220" s="23" t="s">
        <v>9</v>
      </c>
      <c r="J220" s="39">
        <v>33354</v>
      </c>
      <c r="K220" s="34">
        <f t="shared" si="19"/>
        <v>1</v>
      </c>
      <c r="L220" s="24">
        <f t="shared" si="20"/>
        <v>33354</v>
      </c>
    </row>
    <row r="221" spans="2:12" x14ac:dyDescent="0.15">
      <c r="B221" s="22" t="s">
        <v>29</v>
      </c>
      <c r="C221" s="23" t="s">
        <v>33</v>
      </c>
      <c r="D221" s="23" t="s">
        <v>101</v>
      </c>
      <c r="E221" s="23" t="s">
        <v>60</v>
      </c>
      <c r="F221" s="23" t="s">
        <v>80</v>
      </c>
      <c r="G221" s="23" t="s">
        <v>467</v>
      </c>
      <c r="H221" s="23" t="s">
        <v>255</v>
      </c>
      <c r="I221" s="23" t="s">
        <v>9</v>
      </c>
      <c r="J221" s="39">
        <v>41640</v>
      </c>
      <c r="K221" s="34">
        <f t="shared" si="19"/>
        <v>1</v>
      </c>
      <c r="L221" s="24">
        <f t="shared" si="20"/>
        <v>41640</v>
      </c>
    </row>
    <row r="222" spans="2:12" x14ac:dyDescent="0.15">
      <c r="B222" s="22" t="s">
        <v>25</v>
      </c>
      <c r="C222" s="23" t="s">
        <v>33</v>
      </c>
      <c r="D222" s="23" t="s">
        <v>101</v>
      </c>
      <c r="E222" s="23" t="s">
        <v>60</v>
      </c>
      <c r="F222" s="23" t="s">
        <v>80</v>
      </c>
      <c r="G222" s="23" t="s">
        <v>468</v>
      </c>
      <c r="H222" s="23" t="s">
        <v>256</v>
      </c>
      <c r="I222" s="23" t="s">
        <v>9</v>
      </c>
      <c r="J222" s="39">
        <v>52469</v>
      </c>
      <c r="K222" s="34">
        <v>1</v>
      </c>
      <c r="L222" s="24">
        <v>20328</v>
      </c>
    </row>
    <row r="223" spans="2:12" x14ac:dyDescent="0.15">
      <c r="B223" s="22" t="s">
        <v>30</v>
      </c>
      <c r="C223" s="23" t="s">
        <v>33</v>
      </c>
      <c r="D223" s="23" t="s">
        <v>101</v>
      </c>
      <c r="E223" s="23" t="s">
        <v>60</v>
      </c>
      <c r="F223" s="23" t="s">
        <v>80</v>
      </c>
      <c r="G223" s="23" t="s">
        <v>469</v>
      </c>
      <c r="H223" s="23" t="s">
        <v>253</v>
      </c>
      <c r="I223" s="23" t="s">
        <v>9</v>
      </c>
      <c r="J223" s="39">
        <v>75820</v>
      </c>
      <c r="K223" s="34">
        <v>1</v>
      </c>
      <c r="L223" s="24">
        <v>20328</v>
      </c>
    </row>
    <row r="224" spans="2:12" x14ac:dyDescent="0.15">
      <c r="B224" s="22" t="s">
        <v>31</v>
      </c>
      <c r="C224" s="23" t="s">
        <v>33</v>
      </c>
      <c r="D224" s="23" t="s">
        <v>101</v>
      </c>
      <c r="E224" s="23" t="s">
        <v>60</v>
      </c>
      <c r="F224" s="23" t="s">
        <v>80</v>
      </c>
      <c r="G224" s="23" t="s">
        <v>470</v>
      </c>
      <c r="H224" s="23" t="s">
        <v>257</v>
      </c>
      <c r="I224" s="23" t="s">
        <v>9</v>
      </c>
      <c r="J224" s="39">
        <v>100424</v>
      </c>
      <c r="K224" s="34">
        <v>1</v>
      </c>
      <c r="L224" s="24">
        <v>20328</v>
      </c>
    </row>
    <row r="225" spans="2:12" ht="12" thickBot="1" x14ac:dyDescent="0.2">
      <c r="B225" s="31" t="s">
        <v>32</v>
      </c>
      <c r="C225" s="32" t="s">
        <v>33</v>
      </c>
      <c r="D225" s="32" t="s">
        <v>101</v>
      </c>
      <c r="E225" s="32" t="s">
        <v>60</v>
      </c>
      <c r="F225" s="32" t="s">
        <v>80</v>
      </c>
      <c r="G225" s="32" t="s">
        <v>471</v>
      </c>
      <c r="H225" s="32" t="s">
        <v>258</v>
      </c>
      <c r="I225" s="32" t="s">
        <v>9</v>
      </c>
      <c r="J225" s="43">
        <v>124857</v>
      </c>
      <c r="K225" s="37">
        <f t="shared" ref="K225:K241" si="21">IF(I225="AG-FG",$E$20,IF(I225="AG-PARTS",$E$21))</f>
        <v>1</v>
      </c>
      <c r="L225" s="33">
        <f t="shared" ref="L225:L241" si="22">J225*K225</f>
        <v>124857</v>
      </c>
    </row>
    <row r="226" spans="2:12" x14ac:dyDescent="0.15">
      <c r="B226" s="18" t="s">
        <v>10</v>
      </c>
      <c r="C226" s="19" t="s">
        <v>33</v>
      </c>
      <c r="D226" s="19" t="s">
        <v>142</v>
      </c>
      <c r="E226" s="19" t="s">
        <v>60</v>
      </c>
      <c r="F226" s="19" t="s">
        <v>8</v>
      </c>
      <c r="G226" s="19" t="s">
        <v>472</v>
      </c>
      <c r="H226" s="19" t="s">
        <v>259</v>
      </c>
      <c r="I226" s="19" t="s">
        <v>9</v>
      </c>
      <c r="J226" s="42">
        <v>944</v>
      </c>
      <c r="K226" s="20">
        <f t="shared" si="21"/>
        <v>1</v>
      </c>
      <c r="L226" s="21">
        <f t="shared" si="22"/>
        <v>944</v>
      </c>
    </row>
    <row r="227" spans="2:12" x14ac:dyDescent="0.15">
      <c r="B227" s="22" t="s">
        <v>11</v>
      </c>
      <c r="C227" s="23" t="s">
        <v>33</v>
      </c>
      <c r="D227" s="23" t="s">
        <v>142</v>
      </c>
      <c r="E227" s="23" t="s">
        <v>60</v>
      </c>
      <c r="F227" s="23" t="s">
        <v>8</v>
      </c>
      <c r="G227" s="23" t="s">
        <v>473</v>
      </c>
      <c r="H227" s="23" t="s">
        <v>260</v>
      </c>
      <c r="I227" s="23" t="s">
        <v>9</v>
      </c>
      <c r="J227" s="39">
        <v>967</v>
      </c>
      <c r="K227" s="34">
        <f t="shared" si="21"/>
        <v>1</v>
      </c>
      <c r="L227" s="24">
        <f t="shared" si="22"/>
        <v>967</v>
      </c>
    </row>
    <row r="228" spans="2:12" x14ac:dyDescent="0.15">
      <c r="B228" s="22" t="s">
        <v>12</v>
      </c>
      <c r="C228" s="23" t="s">
        <v>33</v>
      </c>
      <c r="D228" s="23" t="s">
        <v>142</v>
      </c>
      <c r="E228" s="23" t="s">
        <v>60</v>
      </c>
      <c r="F228" s="23" t="s">
        <v>8</v>
      </c>
      <c r="G228" s="23" t="s">
        <v>474</v>
      </c>
      <c r="H228" s="23" t="s">
        <v>261</v>
      </c>
      <c r="I228" s="23" t="s">
        <v>9</v>
      </c>
      <c r="J228" s="39">
        <v>1764</v>
      </c>
      <c r="K228" s="34">
        <f t="shared" si="21"/>
        <v>1</v>
      </c>
      <c r="L228" s="24">
        <f t="shared" si="22"/>
        <v>1764</v>
      </c>
    </row>
    <row r="229" spans="2:12" x14ac:dyDescent="0.15">
      <c r="B229" s="22" t="s">
        <v>13</v>
      </c>
      <c r="C229" s="23" t="s">
        <v>33</v>
      </c>
      <c r="D229" s="23" t="s">
        <v>142</v>
      </c>
      <c r="E229" s="23" t="s">
        <v>60</v>
      </c>
      <c r="F229" s="23" t="s">
        <v>8</v>
      </c>
      <c r="G229" s="23" t="s">
        <v>475</v>
      </c>
      <c r="H229" s="23" t="s">
        <v>262</v>
      </c>
      <c r="I229" s="23" t="s">
        <v>9</v>
      </c>
      <c r="J229" s="39">
        <v>2808</v>
      </c>
      <c r="K229" s="34">
        <f t="shared" si="21"/>
        <v>1</v>
      </c>
      <c r="L229" s="24">
        <f t="shared" si="22"/>
        <v>2808</v>
      </c>
    </row>
    <row r="230" spans="2:12" x14ac:dyDescent="0.15">
      <c r="B230" s="22" t="s">
        <v>14</v>
      </c>
      <c r="C230" s="23" t="s">
        <v>33</v>
      </c>
      <c r="D230" s="23" t="s">
        <v>142</v>
      </c>
      <c r="E230" s="23" t="s">
        <v>60</v>
      </c>
      <c r="F230" s="23" t="s">
        <v>8</v>
      </c>
      <c r="G230" s="23" t="s">
        <v>476</v>
      </c>
      <c r="H230" s="23" t="s">
        <v>263</v>
      </c>
      <c r="I230" s="23" t="s">
        <v>9</v>
      </c>
      <c r="J230" s="39">
        <v>3651</v>
      </c>
      <c r="K230" s="34">
        <f t="shared" si="21"/>
        <v>1</v>
      </c>
      <c r="L230" s="24">
        <f t="shared" si="22"/>
        <v>3651</v>
      </c>
    </row>
    <row r="231" spans="2:12" x14ac:dyDescent="0.15">
      <c r="B231" s="22" t="s">
        <v>15</v>
      </c>
      <c r="C231" s="23" t="s">
        <v>33</v>
      </c>
      <c r="D231" s="23" t="s">
        <v>142</v>
      </c>
      <c r="E231" s="23" t="s">
        <v>60</v>
      </c>
      <c r="F231" s="23" t="s">
        <v>8</v>
      </c>
      <c r="G231" s="23" t="s">
        <v>477</v>
      </c>
      <c r="H231" s="23" t="s">
        <v>264</v>
      </c>
      <c r="I231" s="23" t="s">
        <v>9</v>
      </c>
      <c r="J231" s="39">
        <v>3145</v>
      </c>
      <c r="K231" s="34">
        <f t="shared" si="21"/>
        <v>1</v>
      </c>
      <c r="L231" s="24">
        <f t="shared" si="22"/>
        <v>3145</v>
      </c>
    </row>
    <row r="232" spans="2:12" x14ac:dyDescent="0.15">
      <c r="B232" s="22" t="s">
        <v>16</v>
      </c>
      <c r="C232" s="23" t="s">
        <v>33</v>
      </c>
      <c r="D232" s="23" t="s">
        <v>142</v>
      </c>
      <c r="E232" s="23" t="s">
        <v>60</v>
      </c>
      <c r="F232" s="23" t="s">
        <v>8</v>
      </c>
      <c r="G232" s="23" t="s">
        <v>478</v>
      </c>
      <c r="H232" s="23" t="s">
        <v>265</v>
      </c>
      <c r="I232" s="23" t="s">
        <v>9</v>
      </c>
      <c r="J232" s="39">
        <v>2506</v>
      </c>
      <c r="K232" s="34">
        <f t="shared" si="21"/>
        <v>1</v>
      </c>
      <c r="L232" s="24">
        <f t="shared" si="22"/>
        <v>2506</v>
      </c>
    </row>
    <row r="233" spans="2:12" x14ac:dyDescent="0.15">
      <c r="B233" s="22" t="s">
        <v>17</v>
      </c>
      <c r="C233" s="23" t="s">
        <v>33</v>
      </c>
      <c r="D233" s="23" t="s">
        <v>142</v>
      </c>
      <c r="E233" s="23" t="s">
        <v>60</v>
      </c>
      <c r="F233" s="23" t="s">
        <v>8</v>
      </c>
      <c r="G233" s="23" t="s">
        <v>479</v>
      </c>
      <c r="H233" s="23" t="s">
        <v>266</v>
      </c>
      <c r="I233" s="23" t="s">
        <v>9</v>
      </c>
      <c r="J233" s="39">
        <v>3752</v>
      </c>
      <c r="K233" s="34">
        <f t="shared" si="21"/>
        <v>1</v>
      </c>
      <c r="L233" s="24">
        <f t="shared" si="22"/>
        <v>3752</v>
      </c>
    </row>
    <row r="234" spans="2:12" x14ac:dyDescent="0.15">
      <c r="B234" s="22" t="s">
        <v>18</v>
      </c>
      <c r="C234" s="23" t="s">
        <v>33</v>
      </c>
      <c r="D234" s="23" t="s">
        <v>142</v>
      </c>
      <c r="E234" s="23" t="s">
        <v>60</v>
      </c>
      <c r="F234" s="23" t="s">
        <v>8</v>
      </c>
      <c r="G234" s="23" t="s">
        <v>480</v>
      </c>
      <c r="H234" s="23" t="s">
        <v>267</v>
      </c>
      <c r="I234" s="23" t="s">
        <v>9</v>
      </c>
      <c r="J234" s="39">
        <v>4146</v>
      </c>
      <c r="K234" s="34">
        <f t="shared" si="21"/>
        <v>1</v>
      </c>
      <c r="L234" s="24">
        <f t="shared" si="22"/>
        <v>4146</v>
      </c>
    </row>
    <row r="235" spans="2:12" x14ac:dyDescent="0.15">
      <c r="B235" s="22" t="s">
        <v>19</v>
      </c>
      <c r="C235" s="23" t="s">
        <v>33</v>
      </c>
      <c r="D235" s="23" t="s">
        <v>142</v>
      </c>
      <c r="E235" s="23" t="s">
        <v>60</v>
      </c>
      <c r="F235" s="23" t="s">
        <v>8</v>
      </c>
      <c r="G235" s="23" t="s">
        <v>481</v>
      </c>
      <c r="H235" s="23" t="s">
        <v>268</v>
      </c>
      <c r="I235" s="23" t="s">
        <v>9</v>
      </c>
      <c r="J235" s="39">
        <v>7010</v>
      </c>
      <c r="K235" s="34">
        <f t="shared" si="21"/>
        <v>1</v>
      </c>
      <c r="L235" s="24">
        <f t="shared" si="22"/>
        <v>7010</v>
      </c>
    </row>
    <row r="236" spans="2:12" x14ac:dyDescent="0.15">
      <c r="B236" s="22" t="s">
        <v>20</v>
      </c>
      <c r="C236" s="23" t="s">
        <v>33</v>
      </c>
      <c r="D236" s="23" t="s">
        <v>142</v>
      </c>
      <c r="E236" s="23" t="s">
        <v>60</v>
      </c>
      <c r="F236" s="23" t="s">
        <v>8</v>
      </c>
      <c r="G236" s="23" t="s">
        <v>482</v>
      </c>
      <c r="H236" s="23" t="s">
        <v>269</v>
      </c>
      <c r="I236" s="23" t="s">
        <v>9</v>
      </c>
      <c r="J236" s="39">
        <v>10312</v>
      </c>
      <c r="K236" s="34">
        <f t="shared" si="21"/>
        <v>1</v>
      </c>
      <c r="L236" s="24">
        <f t="shared" si="22"/>
        <v>10312</v>
      </c>
    </row>
    <row r="237" spans="2:12" x14ac:dyDescent="0.15">
      <c r="B237" s="22" t="s">
        <v>21</v>
      </c>
      <c r="C237" s="23" t="s">
        <v>33</v>
      </c>
      <c r="D237" s="23" t="s">
        <v>142</v>
      </c>
      <c r="E237" s="23" t="s">
        <v>60</v>
      </c>
      <c r="F237" s="23" t="s">
        <v>8</v>
      </c>
      <c r="G237" s="23" t="s">
        <v>483</v>
      </c>
      <c r="H237" s="23" t="s">
        <v>270</v>
      </c>
      <c r="I237" s="23" t="s">
        <v>9</v>
      </c>
      <c r="J237" s="39">
        <v>15557</v>
      </c>
      <c r="K237" s="34">
        <f t="shared" si="21"/>
        <v>1</v>
      </c>
      <c r="L237" s="24">
        <f t="shared" si="22"/>
        <v>15557</v>
      </c>
    </row>
    <row r="238" spans="2:12" x14ac:dyDescent="0.15">
      <c r="B238" s="22" t="s">
        <v>22</v>
      </c>
      <c r="C238" s="23" t="s">
        <v>33</v>
      </c>
      <c r="D238" s="23" t="s">
        <v>142</v>
      </c>
      <c r="E238" s="23" t="s">
        <v>60</v>
      </c>
      <c r="F238" s="23" t="s">
        <v>8</v>
      </c>
      <c r="G238" s="23" t="s">
        <v>484</v>
      </c>
      <c r="H238" s="23" t="s">
        <v>271</v>
      </c>
      <c r="I238" s="23" t="s">
        <v>9</v>
      </c>
      <c r="J238" s="39">
        <v>16883</v>
      </c>
      <c r="K238" s="34">
        <f t="shared" si="21"/>
        <v>1</v>
      </c>
      <c r="L238" s="24">
        <f t="shared" si="22"/>
        <v>16883</v>
      </c>
    </row>
    <row r="239" spans="2:12" x14ac:dyDescent="0.15">
      <c r="B239" s="22" t="s">
        <v>23</v>
      </c>
      <c r="C239" s="23" t="s">
        <v>33</v>
      </c>
      <c r="D239" s="23" t="s">
        <v>142</v>
      </c>
      <c r="E239" s="23" t="s">
        <v>60</v>
      </c>
      <c r="F239" s="23" t="s">
        <v>8</v>
      </c>
      <c r="G239" s="23" t="s">
        <v>485</v>
      </c>
      <c r="H239" s="23" t="s">
        <v>272</v>
      </c>
      <c r="I239" s="23" t="s">
        <v>9</v>
      </c>
      <c r="J239" s="39">
        <v>27643</v>
      </c>
      <c r="K239" s="34">
        <f t="shared" si="21"/>
        <v>1</v>
      </c>
      <c r="L239" s="24">
        <f t="shared" si="22"/>
        <v>27643</v>
      </c>
    </row>
    <row r="240" spans="2:12" x14ac:dyDescent="0.15">
      <c r="B240" s="22" t="s">
        <v>24</v>
      </c>
      <c r="C240" s="23" t="s">
        <v>33</v>
      </c>
      <c r="D240" s="23" t="s">
        <v>142</v>
      </c>
      <c r="E240" s="23" t="s">
        <v>60</v>
      </c>
      <c r="F240" s="23" t="s">
        <v>8</v>
      </c>
      <c r="G240" s="23" t="s">
        <v>486</v>
      </c>
      <c r="H240" s="23" t="s">
        <v>273</v>
      </c>
      <c r="I240" s="23" t="s">
        <v>9</v>
      </c>
      <c r="J240" s="39">
        <v>30788</v>
      </c>
      <c r="K240" s="34">
        <f t="shared" si="21"/>
        <v>1</v>
      </c>
      <c r="L240" s="24">
        <f t="shared" si="22"/>
        <v>30788</v>
      </c>
    </row>
    <row r="241" spans="2:12" x14ac:dyDescent="0.15">
      <c r="B241" s="22" t="s">
        <v>29</v>
      </c>
      <c r="C241" s="23" t="s">
        <v>33</v>
      </c>
      <c r="D241" s="23" t="s">
        <v>142</v>
      </c>
      <c r="E241" s="23" t="s">
        <v>60</v>
      </c>
      <c r="F241" s="23" t="s">
        <v>8</v>
      </c>
      <c r="G241" s="23" t="s">
        <v>487</v>
      </c>
      <c r="H241" s="23" t="s">
        <v>274</v>
      </c>
      <c r="I241" s="23" t="s">
        <v>9</v>
      </c>
      <c r="J241" s="39">
        <v>38437</v>
      </c>
      <c r="K241" s="34">
        <f t="shared" si="21"/>
        <v>1</v>
      </c>
      <c r="L241" s="24">
        <f t="shared" si="22"/>
        <v>38437</v>
      </c>
    </row>
    <row r="242" spans="2:12" x14ac:dyDescent="0.15">
      <c r="B242" s="22" t="s">
        <v>25</v>
      </c>
      <c r="C242" s="23" t="s">
        <v>33</v>
      </c>
      <c r="D242" s="23" t="s">
        <v>142</v>
      </c>
      <c r="E242" s="23" t="s">
        <v>60</v>
      </c>
      <c r="F242" s="23" t="s">
        <v>8</v>
      </c>
      <c r="G242" s="23" t="s">
        <v>488</v>
      </c>
      <c r="H242" s="23" t="s">
        <v>275</v>
      </c>
      <c r="I242" s="23" t="s">
        <v>9</v>
      </c>
      <c r="J242" s="39">
        <v>48433</v>
      </c>
      <c r="K242" s="34">
        <v>1</v>
      </c>
      <c r="L242" s="24">
        <v>20328</v>
      </c>
    </row>
    <row r="243" spans="2:12" x14ac:dyDescent="0.15">
      <c r="B243" s="22" t="s">
        <v>30</v>
      </c>
      <c r="C243" s="23" t="s">
        <v>33</v>
      </c>
      <c r="D243" s="23" t="s">
        <v>142</v>
      </c>
      <c r="E243" s="23" t="s">
        <v>60</v>
      </c>
      <c r="F243" s="23" t="s">
        <v>8</v>
      </c>
      <c r="G243" s="23" t="s">
        <v>489</v>
      </c>
      <c r="H243" s="23" t="s">
        <v>272</v>
      </c>
      <c r="I243" s="23" t="s">
        <v>9</v>
      </c>
      <c r="J243" s="39">
        <v>69988</v>
      </c>
      <c r="K243" s="34">
        <v>1</v>
      </c>
      <c r="L243" s="24">
        <v>20328</v>
      </c>
    </row>
    <row r="244" spans="2:12" x14ac:dyDescent="0.15">
      <c r="B244" s="22" t="s">
        <v>31</v>
      </c>
      <c r="C244" s="23" t="s">
        <v>33</v>
      </c>
      <c r="D244" s="23" t="s">
        <v>142</v>
      </c>
      <c r="E244" s="23" t="s">
        <v>60</v>
      </c>
      <c r="F244" s="23" t="s">
        <v>8</v>
      </c>
      <c r="G244" s="23" t="s">
        <v>490</v>
      </c>
      <c r="H244" s="23" t="s">
        <v>276</v>
      </c>
      <c r="I244" s="23" t="s">
        <v>9</v>
      </c>
      <c r="J244" s="39">
        <v>92699</v>
      </c>
      <c r="K244" s="34">
        <v>1</v>
      </c>
      <c r="L244" s="24">
        <v>20328</v>
      </c>
    </row>
    <row r="245" spans="2:12" ht="12" thickBot="1" x14ac:dyDescent="0.2">
      <c r="B245" s="25" t="s">
        <v>32</v>
      </c>
      <c r="C245" s="26" t="s">
        <v>33</v>
      </c>
      <c r="D245" s="26" t="s">
        <v>142</v>
      </c>
      <c r="E245" s="26" t="s">
        <v>60</v>
      </c>
      <c r="F245" s="26" t="s">
        <v>8</v>
      </c>
      <c r="G245" s="26" t="s">
        <v>491</v>
      </c>
      <c r="H245" s="26" t="s">
        <v>277</v>
      </c>
      <c r="I245" s="26" t="s">
        <v>9</v>
      </c>
      <c r="J245" s="40">
        <v>115253</v>
      </c>
      <c r="K245" s="35">
        <f t="shared" ref="K245:K261" si="23">IF(I245="AG-FG",$E$20,IF(I245="AG-PARTS",$E$21))</f>
        <v>1</v>
      </c>
      <c r="L245" s="27">
        <f t="shared" ref="L245:L261" si="24">J245*K245</f>
        <v>115253</v>
      </c>
    </row>
    <row r="246" spans="2:12" x14ac:dyDescent="0.15">
      <c r="B246" s="28" t="s">
        <v>10</v>
      </c>
      <c r="C246" s="29" t="s">
        <v>33</v>
      </c>
      <c r="D246" s="29" t="s">
        <v>142</v>
      </c>
      <c r="E246" s="29" t="s">
        <v>60</v>
      </c>
      <c r="F246" s="29" t="s">
        <v>80</v>
      </c>
      <c r="G246" s="29" t="s">
        <v>492</v>
      </c>
      <c r="H246" s="29" t="s">
        <v>278</v>
      </c>
      <c r="I246" s="29" t="s">
        <v>9</v>
      </c>
      <c r="J246" s="41">
        <v>971</v>
      </c>
      <c r="K246" s="36">
        <f t="shared" si="23"/>
        <v>1</v>
      </c>
      <c r="L246" s="30">
        <f t="shared" si="24"/>
        <v>971</v>
      </c>
    </row>
    <row r="247" spans="2:12" x14ac:dyDescent="0.15">
      <c r="B247" s="22" t="s">
        <v>11</v>
      </c>
      <c r="C247" s="23" t="s">
        <v>33</v>
      </c>
      <c r="D247" s="23" t="s">
        <v>142</v>
      </c>
      <c r="E247" s="23" t="s">
        <v>60</v>
      </c>
      <c r="F247" s="23" t="s">
        <v>80</v>
      </c>
      <c r="G247" s="23" t="s">
        <v>493</v>
      </c>
      <c r="H247" s="23" t="s">
        <v>279</v>
      </c>
      <c r="I247" s="23" t="s">
        <v>9</v>
      </c>
      <c r="J247" s="39">
        <v>994</v>
      </c>
      <c r="K247" s="34">
        <f t="shared" si="23"/>
        <v>1</v>
      </c>
      <c r="L247" s="24">
        <f t="shared" si="24"/>
        <v>994</v>
      </c>
    </row>
    <row r="248" spans="2:12" x14ac:dyDescent="0.15">
      <c r="B248" s="22" t="s">
        <v>12</v>
      </c>
      <c r="C248" s="23" t="s">
        <v>33</v>
      </c>
      <c r="D248" s="23" t="s">
        <v>142</v>
      </c>
      <c r="E248" s="23" t="s">
        <v>60</v>
      </c>
      <c r="F248" s="23" t="s">
        <v>80</v>
      </c>
      <c r="G248" s="23" t="s">
        <v>494</v>
      </c>
      <c r="H248" s="23" t="s">
        <v>280</v>
      </c>
      <c r="I248" s="23" t="s">
        <v>9</v>
      </c>
      <c r="J248" s="39">
        <v>1813</v>
      </c>
      <c r="K248" s="34">
        <f t="shared" si="23"/>
        <v>1</v>
      </c>
      <c r="L248" s="24">
        <f t="shared" si="24"/>
        <v>1813</v>
      </c>
    </row>
    <row r="249" spans="2:12" x14ac:dyDescent="0.15">
      <c r="B249" s="22" t="s">
        <v>13</v>
      </c>
      <c r="C249" s="23" t="s">
        <v>33</v>
      </c>
      <c r="D249" s="23" t="s">
        <v>142</v>
      </c>
      <c r="E249" s="23" t="s">
        <v>60</v>
      </c>
      <c r="F249" s="23" t="s">
        <v>80</v>
      </c>
      <c r="G249" s="23" t="s">
        <v>495</v>
      </c>
      <c r="H249" s="23" t="s">
        <v>281</v>
      </c>
      <c r="I249" s="23" t="s">
        <v>9</v>
      </c>
      <c r="J249" s="39">
        <v>2886</v>
      </c>
      <c r="K249" s="34">
        <f t="shared" si="23"/>
        <v>1</v>
      </c>
      <c r="L249" s="24">
        <f t="shared" si="24"/>
        <v>2886</v>
      </c>
    </row>
    <row r="250" spans="2:12" x14ac:dyDescent="0.15">
      <c r="B250" s="22" t="s">
        <v>14</v>
      </c>
      <c r="C250" s="23" t="s">
        <v>33</v>
      </c>
      <c r="D250" s="23" t="s">
        <v>142</v>
      </c>
      <c r="E250" s="23" t="s">
        <v>60</v>
      </c>
      <c r="F250" s="23" t="s">
        <v>80</v>
      </c>
      <c r="G250" s="23" t="s">
        <v>496</v>
      </c>
      <c r="H250" s="23" t="s">
        <v>282</v>
      </c>
      <c r="I250" s="23" t="s">
        <v>9</v>
      </c>
      <c r="J250" s="39">
        <v>3752</v>
      </c>
      <c r="K250" s="34">
        <f t="shared" si="23"/>
        <v>1</v>
      </c>
      <c r="L250" s="24">
        <f t="shared" si="24"/>
        <v>3752</v>
      </c>
    </row>
    <row r="251" spans="2:12" x14ac:dyDescent="0.15">
      <c r="B251" s="22" t="s">
        <v>15</v>
      </c>
      <c r="C251" s="23" t="s">
        <v>33</v>
      </c>
      <c r="D251" s="23" t="s">
        <v>142</v>
      </c>
      <c r="E251" s="23" t="s">
        <v>60</v>
      </c>
      <c r="F251" s="23" t="s">
        <v>80</v>
      </c>
      <c r="G251" s="23" t="s">
        <v>497</v>
      </c>
      <c r="H251" s="23" t="s">
        <v>283</v>
      </c>
      <c r="I251" s="23" t="s">
        <v>9</v>
      </c>
      <c r="J251" s="39">
        <v>3233</v>
      </c>
      <c r="K251" s="34">
        <f t="shared" si="23"/>
        <v>1</v>
      </c>
      <c r="L251" s="24">
        <f t="shared" si="24"/>
        <v>3233</v>
      </c>
    </row>
    <row r="252" spans="2:12" x14ac:dyDescent="0.15">
      <c r="B252" s="22" t="s">
        <v>16</v>
      </c>
      <c r="C252" s="23" t="s">
        <v>33</v>
      </c>
      <c r="D252" s="23" t="s">
        <v>142</v>
      </c>
      <c r="E252" s="23" t="s">
        <v>60</v>
      </c>
      <c r="F252" s="23" t="s">
        <v>80</v>
      </c>
      <c r="G252" s="23" t="s">
        <v>498</v>
      </c>
      <c r="H252" s="23" t="s">
        <v>284</v>
      </c>
      <c r="I252" s="23" t="s">
        <v>9</v>
      </c>
      <c r="J252" s="39">
        <v>2576</v>
      </c>
      <c r="K252" s="34">
        <f t="shared" si="23"/>
        <v>1</v>
      </c>
      <c r="L252" s="24">
        <f t="shared" si="24"/>
        <v>2576</v>
      </c>
    </row>
    <row r="253" spans="2:12" x14ac:dyDescent="0.15">
      <c r="B253" s="22" t="s">
        <v>17</v>
      </c>
      <c r="C253" s="23" t="s">
        <v>33</v>
      </c>
      <c r="D253" s="23" t="s">
        <v>142</v>
      </c>
      <c r="E253" s="23" t="s">
        <v>60</v>
      </c>
      <c r="F253" s="23" t="s">
        <v>80</v>
      </c>
      <c r="G253" s="23" t="s">
        <v>499</v>
      </c>
      <c r="H253" s="23" t="s">
        <v>285</v>
      </c>
      <c r="I253" s="23" t="s">
        <v>9</v>
      </c>
      <c r="J253" s="39">
        <v>3857</v>
      </c>
      <c r="K253" s="34">
        <f t="shared" si="23"/>
        <v>1</v>
      </c>
      <c r="L253" s="24">
        <f t="shared" si="24"/>
        <v>3857</v>
      </c>
    </row>
    <row r="254" spans="2:12" x14ac:dyDescent="0.15">
      <c r="B254" s="22" t="s">
        <v>18</v>
      </c>
      <c r="C254" s="23" t="s">
        <v>33</v>
      </c>
      <c r="D254" s="23" t="s">
        <v>142</v>
      </c>
      <c r="E254" s="23" t="s">
        <v>60</v>
      </c>
      <c r="F254" s="23" t="s">
        <v>80</v>
      </c>
      <c r="G254" s="23" t="s">
        <v>500</v>
      </c>
      <c r="H254" s="23" t="s">
        <v>286</v>
      </c>
      <c r="I254" s="23" t="s">
        <v>9</v>
      </c>
      <c r="J254" s="39">
        <v>4261</v>
      </c>
      <c r="K254" s="34">
        <f t="shared" si="23"/>
        <v>1</v>
      </c>
      <c r="L254" s="24">
        <f t="shared" si="24"/>
        <v>4261</v>
      </c>
    </row>
    <row r="255" spans="2:12" x14ac:dyDescent="0.15">
      <c r="B255" s="22" t="s">
        <v>19</v>
      </c>
      <c r="C255" s="23" t="s">
        <v>33</v>
      </c>
      <c r="D255" s="23" t="s">
        <v>142</v>
      </c>
      <c r="E255" s="23" t="s">
        <v>60</v>
      </c>
      <c r="F255" s="23" t="s">
        <v>80</v>
      </c>
      <c r="G255" s="23" t="s">
        <v>501</v>
      </c>
      <c r="H255" s="23" t="s">
        <v>287</v>
      </c>
      <c r="I255" s="23" t="s">
        <v>9</v>
      </c>
      <c r="J255" s="39">
        <v>7204</v>
      </c>
      <c r="K255" s="34">
        <f t="shared" si="23"/>
        <v>1</v>
      </c>
      <c r="L255" s="24">
        <f t="shared" si="24"/>
        <v>7204</v>
      </c>
    </row>
    <row r="256" spans="2:12" x14ac:dyDescent="0.15">
      <c r="B256" s="22" t="s">
        <v>20</v>
      </c>
      <c r="C256" s="23" t="s">
        <v>33</v>
      </c>
      <c r="D256" s="23" t="s">
        <v>142</v>
      </c>
      <c r="E256" s="23" t="s">
        <v>60</v>
      </c>
      <c r="F256" s="23" t="s">
        <v>80</v>
      </c>
      <c r="G256" s="23" t="s">
        <v>502</v>
      </c>
      <c r="H256" s="23" t="s">
        <v>288</v>
      </c>
      <c r="I256" s="23" t="s">
        <v>9</v>
      </c>
      <c r="J256" s="39">
        <v>10599</v>
      </c>
      <c r="K256" s="34">
        <f t="shared" si="23"/>
        <v>1</v>
      </c>
      <c r="L256" s="24">
        <f t="shared" si="24"/>
        <v>10599</v>
      </c>
    </row>
    <row r="257" spans="2:12" x14ac:dyDescent="0.15">
      <c r="B257" s="22" t="s">
        <v>21</v>
      </c>
      <c r="C257" s="23" t="s">
        <v>33</v>
      </c>
      <c r="D257" s="23" t="s">
        <v>142</v>
      </c>
      <c r="E257" s="23" t="s">
        <v>60</v>
      </c>
      <c r="F257" s="23" t="s">
        <v>80</v>
      </c>
      <c r="G257" s="23" t="s">
        <v>503</v>
      </c>
      <c r="H257" s="23" t="s">
        <v>289</v>
      </c>
      <c r="I257" s="23" t="s">
        <v>9</v>
      </c>
      <c r="J257" s="39">
        <v>15989</v>
      </c>
      <c r="K257" s="34">
        <f t="shared" si="23"/>
        <v>1</v>
      </c>
      <c r="L257" s="24">
        <f t="shared" si="24"/>
        <v>15989</v>
      </c>
    </row>
    <row r="258" spans="2:12" x14ac:dyDescent="0.15">
      <c r="B258" s="22" t="s">
        <v>22</v>
      </c>
      <c r="C258" s="23" t="s">
        <v>33</v>
      </c>
      <c r="D258" s="23" t="s">
        <v>142</v>
      </c>
      <c r="E258" s="23" t="s">
        <v>60</v>
      </c>
      <c r="F258" s="23" t="s">
        <v>80</v>
      </c>
      <c r="G258" s="23" t="s">
        <v>504</v>
      </c>
      <c r="H258" s="23" t="s">
        <v>290</v>
      </c>
      <c r="I258" s="23" t="s">
        <v>9</v>
      </c>
      <c r="J258" s="39">
        <v>17352</v>
      </c>
      <c r="K258" s="34">
        <f t="shared" si="23"/>
        <v>1</v>
      </c>
      <c r="L258" s="24">
        <f t="shared" si="24"/>
        <v>17352</v>
      </c>
    </row>
    <row r="259" spans="2:12" x14ac:dyDescent="0.15">
      <c r="B259" s="22" t="s">
        <v>23</v>
      </c>
      <c r="C259" s="23" t="s">
        <v>33</v>
      </c>
      <c r="D259" s="23" t="s">
        <v>142</v>
      </c>
      <c r="E259" s="23" t="s">
        <v>60</v>
      </c>
      <c r="F259" s="23" t="s">
        <v>80</v>
      </c>
      <c r="G259" s="23" t="s">
        <v>505</v>
      </c>
      <c r="H259" s="23" t="s">
        <v>291</v>
      </c>
      <c r="I259" s="23" t="s">
        <v>9</v>
      </c>
      <c r="J259" s="39">
        <v>28411</v>
      </c>
      <c r="K259" s="34">
        <f t="shared" si="23"/>
        <v>1</v>
      </c>
      <c r="L259" s="24">
        <f t="shared" si="24"/>
        <v>28411</v>
      </c>
    </row>
    <row r="260" spans="2:12" x14ac:dyDescent="0.15">
      <c r="B260" s="22" t="s">
        <v>24</v>
      </c>
      <c r="C260" s="23" t="s">
        <v>33</v>
      </c>
      <c r="D260" s="23" t="s">
        <v>142</v>
      </c>
      <c r="E260" s="23" t="s">
        <v>60</v>
      </c>
      <c r="F260" s="23" t="s">
        <v>80</v>
      </c>
      <c r="G260" s="23" t="s">
        <v>506</v>
      </c>
      <c r="H260" s="23" t="s">
        <v>292</v>
      </c>
      <c r="I260" s="23" t="s">
        <v>9</v>
      </c>
      <c r="J260" s="39">
        <v>31643</v>
      </c>
      <c r="K260" s="34">
        <f t="shared" si="23"/>
        <v>1</v>
      </c>
      <c r="L260" s="24">
        <f t="shared" si="24"/>
        <v>31643</v>
      </c>
    </row>
    <row r="261" spans="2:12" x14ac:dyDescent="0.15">
      <c r="B261" s="22" t="s">
        <v>29</v>
      </c>
      <c r="C261" s="23" t="s">
        <v>33</v>
      </c>
      <c r="D261" s="23" t="s">
        <v>142</v>
      </c>
      <c r="E261" s="23" t="s">
        <v>60</v>
      </c>
      <c r="F261" s="23" t="s">
        <v>80</v>
      </c>
      <c r="G261" s="23" t="s">
        <v>507</v>
      </c>
      <c r="H261" s="23" t="s">
        <v>293</v>
      </c>
      <c r="I261" s="23" t="s">
        <v>9</v>
      </c>
      <c r="J261" s="39">
        <v>39504</v>
      </c>
      <c r="K261" s="34">
        <f t="shared" si="23"/>
        <v>1</v>
      </c>
      <c r="L261" s="24">
        <f t="shared" si="24"/>
        <v>39504</v>
      </c>
    </row>
    <row r="262" spans="2:12" x14ac:dyDescent="0.15">
      <c r="B262" s="22" t="s">
        <v>25</v>
      </c>
      <c r="C262" s="23" t="s">
        <v>33</v>
      </c>
      <c r="D262" s="23" t="s">
        <v>142</v>
      </c>
      <c r="E262" s="23" t="s">
        <v>60</v>
      </c>
      <c r="F262" s="23" t="s">
        <v>80</v>
      </c>
      <c r="G262" s="23" t="s">
        <v>508</v>
      </c>
      <c r="H262" s="23" t="s">
        <v>294</v>
      </c>
      <c r="I262" s="23" t="s">
        <v>9</v>
      </c>
      <c r="J262" s="39">
        <v>49778</v>
      </c>
      <c r="K262" s="34">
        <v>1</v>
      </c>
      <c r="L262" s="24">
        <v>20328</v>
      </c>
    </row>
    <row r="263" spans="2:12" x14ac:dyDescent="0.15">
      <c r="B263" s="22" t="s">
        <v>30</v>
      </c>
      <c r="C263" s="23" t="s">
        <v>33</v>
      </c>
      <c r="D263" s="23" t="s">
        <v>142</v>
      </c>
      <c r="E263" s="23" t="s">
        <v>60</v>
      </c>
      <c r="F263" s="23" t="s">
        <v>80</v>
      </c>
      <c r="G263" s="23" t="s">
        <v>509</v>
      </c>
      <c r="H263" s="23" t="s">
        <v>291</v>
      </c>
      <c r="I263" s="23" t="s">
        <v>9</v>
      </c>
      <c r="J263" s="39">
        <v>71932</v>
      </c>
      <c r="K263" s="34">
        <v>1</v>
      </c>
      <c r="L263" s="24">
        <v>20328</v>
      </c>
    </row>
    <row r="264" spans="2:12" x14ac:dyDescent="0.15">
      <c r="B264" s="22" t="s">
        <v>31</v>
      </c>
      <c r="C264" s="23" t="s">
        <v>33</v>
      </c>
      <c r="D264" s="23" t="s">
        <v>142</v>
      </c>
      <c r="E264" s="23" t="s">
        <v>60</v>
      </c>
      <c r="F264" s="23" t="s">
        <v>80</v>
      </c>
      <c r="G264" s="23" t="s">
        <v>510</v>
      </c>
      <c r="H264" s="23" t="s">
        <v>295</v>
      </c>
      <c r="I264" s="23" t="s">
        <v>9</v>
      </c>
      <c r="J264" s="39">
        <v>95274</v>
      </c>
      <c r="K264" s="34">
        <v>1</v>
      </c>
      <c r="L264" s="24">
        <v>20328</v>
      </c>
    </row>
    <row r="265" spans="2:12" ht="12" thickBot="1" x14ac:dyDescent="0.2">
      <c r="B265" s="31" t="s">
        <v>32</v>
      </c>
      <c r="C265" s="32" t="s">
        <v>33</v>
      </c>
      <c r="D265" s="32" t="s">
        <v>142</v>
      </c>
      <c r="E265" s="32" t="s">
        <v>60</v>
      </c>
      <c r="F265" s="32" t="s">
        <v>80</v>
      </c>
      <c r="G265" s="32" t="s">
        <v>511</v>
      </c>
      <c r="H265" s="32" t="s">
        <v>296</v>
      </c>
      <c r="I265" s="32" t="s">
        <v>9</v>
      </c>
      <c r="J265" s="43">
        <v>118454</v>
      </c>
      <c r="K265" s="37">
        <f t="shared" ref="K265:K281" si="25">IF(I265="AG-FG",$E$20,IF(I265="AG-PARTS",$E$21))</f>
        <v>1</v>
      </c>
      <c r="L265" s="33">
        <f t="shared" ref="L265:L281" si="26">J265*K265</f>
        <v>118454</v>
      </c>
    </row>
    <row r="266" spans="2:12" x14ac:dyDescent="0.15">
      <c r="B266" s="18" t="s">
        <v>10</v>
      </c>
      <c r="C266" s="19" t="s">
        <v>512</v>
      </c>
      <c r="D266" s="19" t="s">
        <v>142</v>
      </c>
      <c r="E266" s="19" t="s">
        <v>59</v>
      </c>
      <c r="F266" s="19" t="s">
        <v>80</v>
      </c>
      <c r="G266" s="19" t="s">
        <v>513</v>
      </c>
      <c r="H266" s="19" t="s">
        <v>533</v>
      </c>
      <c r="I266" s="19" t="s">
        <v>9</v>
      </c>
      <c r="J266" s="42">
        <v>1102</v>
      </c>
      <c r="K266" s="20">
        <f t="shared" si="25"/>
        <v>1</v>
      </c>
      <c r="L266" s="21">
        <f t="shared" si="26"/>
        <v>1102</v>
      </c>
    </row>
    <row r="267" spans="2:12" x14ac:dyDescent="0.15">
      <c r="B267" s="22" t="s">
        <v>11</v>
      </c>
      <c r="C267" s="23" t="s">
        <v>512</v>
      </c>
      <c r="D267" s="23" t="s">
        <v>142</v>
      </c>
      <c r="E267" s="23" t="s">
        <v>59</v>
      </c>
      <c r="F267" s="23" t="s">
        <v>80</v>
      </c>
      <c r="G267" s="23" t="s">
        <v>514</v>
      </c>
      <c r="H267" s="23" t="s">
        <v>534</v>
      </c>
      <c r="I267" s="23" t="s">
        <v>9</v>
      </c>
      <c r="J267" s="39">
        <v>1128</v>
      </c>
      <c r="K267" s="34">
        <f t="shared" si="25"/>
        <v>1</v>
      </c>
      <c r="L267" s="24">
        <f t="shared" si="26"/>
        <v>1128</v>
      </c>
    </row>
    <row r="268" spans="2:12" x14ac:dyDescent="0.15">
      <c r="B268" s="22" t="s">
        <v>12</v>
      </c>
      <c r="C268" s="23" t="s">
        <v>512</v>
      </c>
      <c r="D268" s="23" t="s">
        <v>142</v>
      </c>
      <c r="E268" s="23" t="s">
        <v>59</v>
      </c>
      <c r="F268" s="23" t="s">
        <v>80</v>
      </c>
      <c r="G268" s="23" t="s">
        <v>515</v>
      </c>
      <c r="H268" s="23" t="s">
        <v>535</v>
      </c>
      <c r="I268" s="23" t="s">
        <v>9</v>
      </c>
      <c r="J268" s="39">
        <v>2058</v>
      </c>
      <c r="K268" s="34">
        <f t="shared" si="25"/>
        <v>1</v>
      </c>
      <c r="L268" s="24">
        <f t="shared" si="26"/>
        <v>2058</v>
      </c>
    </row>
    <row r="269" spans="2:12" x14ac:dyDescent="0.15">
      <c r="B269" s="22" t="s">
        <v>13</v>
      </c>
      <c r="C269" s="23" t="s">
        <v>512</v>
      </c>
      <c r="D269" s="23" t="s">
        <v>142</v>
      </c>
      <c r="E269" s="23" t="s">
        <v>59</v>
      </c>
      <c r="F269" s="23" t="s">
        <v>80</v>
      </c>
      <c r="G269" s="23" t="s">
        <v>516</v>
      </c>
      <c r="H269" s="23" t="s">
        <v>536</v>
      </c>
      <c r="I269" s="23" t="s">
        <v>9</v>
      </c>
      <c r="J269" s="39">
        <v>3276</v>
      </c>
      <c r="K269" s="34">
        <f t="shared" si="25"/>
        <v>1</v>
      </c>
      <c r="L269" s="24">
        <f t="shared" si="26"/>
        <v>3276</v>
      </c>
    </row>
    <row r="270" spans="2:12" x14ac:dyDescent="0.15">
      <c r="B270" s="22" t="s">
        <v>14</v>
      </c>
      <c r="C270" s="23" t="s">
        <v>512</v>
      </c>
      <c r="D270" s="23" t="s">
        <v>142</v>
      </c>
      <c r="E270" s="23" t="s">
        <v>59</v>
      </c>
      <c r="F270" s="23" t="s">
        <v>80</v>
      </c>
      <c r="G270" s="23" t="s">
        <v>517</v>
      </c>
      <c r="H270" s="23" t="s">
        <v>537</v>
      </c>
      <c r="I270" s="23" t="s">
        <v>9</v>
      </c>
      <c r="J270" s="39">
        <v>4259</v>
      </c>
      <c r="K270" s="34">
        <f t="shared" si="25"/>
        <v>1</v>
      </c>
      <c r="L270" s="24">
        <f t="shared" si="26"/>
        <v>4259</v>
      </c>
    </row>
    <row r="271" spans="2:12" x14ac:dyDescent="0.15">
      <c r="B271" s="22" t="s">
        <v>15</v>
      </c>
      <c r="C271" s="23" t="s">
        <v>512</v>
      </c>
      <c r="D271" s="23" t="s">
        <v>142</v>
      </c>
      <c r="E271" s="23" t="s">
        <v>59</v>
      </c>
      <c r="F271" s="23" t="s">
        <v>80</v>
      </c>
      <c r="G271" s="23" t="s">
        <v>518</v>
      </c>
      <c r="H271" s="23" t="s">
        <v>538</v>
      </c>
      <c r="I271" s="23" t="s">
        <v>9</v>
      </c>
      <c r="J271" s="39">
        <v>3670</v>
      </c>
      <c r="K271" s="34">
        <f t="shared" si="25"/>
        <v>1</v>
      </c>
      <c r="L271" s="24">
        <f t="shared" si="26"/>
        <v>3670</v>
      </c>
    </row>
    <row r="272" spans="2:12" x14ac:dyDescent="0.15">
      <c r="B272" s="22" t="s">
        <v>16</v>
      </c>
      <c r="C272" s="23" t="s">
        <v>512</v>
      </c>
      <c r="D272" s="23" t="s">
        <v>142</v>
      </c>
      <c r="E272" s="23" t="s">
        <v>59</v>
      </c>
      <c r="F272" s="23" t="s">
        <v>80</v>
      </c>
      <c r="G272" s="23" t="s">
        <v>519</v>
      </c>
      <c r="H272" s="23" t="s">
        <v>539</v>
      </c>
      <c r="I272" s="23" t="s">
        <v>9</v>
      </c>
      <c r="J272" s="39">
        <v>2924</v>
      </c>
      <c r="K272" s="34">
        <f t="shared" si="25"/>
        <v>1</v>
      </c>
      <c r="L272" s="24">
        <f t="shared" si="26"/>
        <v>2924</v>
      </c>
    </row>
    <row r="273" spans="2:12" x14ac:dyDescent="0.15">
      <c r="B273" s="22" t="s">
        <v>17</v>
      </c>
      <c r="C273" s="23" t="s">
        <v>512</v>
      </c>
      <c r="D273" s="23" t="s">
        <v>142</v>
      </c>
      <c r="E273" s="23" t="s">
        <v>59</v>
      </c>
      <c r="F273" s="23" t="s">
        <v>80</v>
      </c>
      <c r="G273" s="23" t="s">
        <v>520</v>
      </c>
      <c r="H273" s="23" t="s">
        <v>540</v>
      </c>
      <c r="I273" s="23" t="s">
        <v>9</v>
      </c>
      <c r="J273" s="39">
        <v>4378</v>
      </c>
      <c r="K273" s="34">
        <f t="shared" si="25"/>
        <v>1</v>
      </c>
      <c r="L273" s="24">
        <f t="shared" si="26"/>
        <v>4378</v>
      </c>
    </row>
    <row r="274" spans="2:12" x14ac:dyDescent="0.15">
      <c r="B274" s="22" t="s">
        <v>18</v>
      </c>
      <c r="C274" s="23" t="s">
        <v>512</v>
      </c>
      <c r="D274" s="23" t="s">
        <v>142</v>
      </c>
      <c r="E274" s="23" t="s">
        <v>59</v>
      </c>
      <c r="F274" s="23" t="s">
        <v>80</v>
      </c>
      <c r="G274" s="23" t="s">
        <v>521</v>
      </c>
      <c r="H274" s="23" t="s">
        <v>541</v>
      </c>
      <c r="I274" s="23" t="s">
        <v>9</v>
      </c>
      <c r="J274" s="39">
        <v>4836</v>
      </c>
      <c r="K274" s="34">
        <f t="shared" si="25"/>
        <v>1</v>
      </c>
      <c r="L274" s="24">
        <f t="shared" si="26"/>
        <v>4836</v>
      </c>
    </row>
    <row r="275" spans="2:12" x14ac:dyDescent="0.15">
      <c r="B275" s="22" t="s">
        <v>19</v>
      </c>
      <c r="C275" s="23" t="s">
        <v>512</v>
      </c>
      <c r="D275" s="23" t="s">
        <v>142</v>
      </c>
      <c r="E275" s="23" t="s">
        <v>59</v>
      </c>
      <c r="F275" s="23" t="s">
        <v>80</v>
      </c>
      <c r="G275" s="23" t="s">
        <v>522</v>
      </c>
      <c r="H275" s="23" t="s">
        <v>542</v>
      </c>
      <c r="I275" s="23" t="s">
        <v>9</v>
      </c>
      <c r="J275" s="39">
        <v>8178</v>
      </c>
      <c r="K275" s="34">
        <f t="shared" si="25"/>
        <v>1</v>
      </c>
      <c r="L275" s="24">
        <f t="shared" si="26"/>
        <v>8178</v>
      </c>
    </row>
    <row r="276" spans="2:12" x14ac:dyDescent="0.15">
      <c r="B276" s="22" t="s">
        <v>20</v>
      </c>
      <c r="C276" s="23" t="s">
        <v>512</v>
      </c>
      <c r="D276" s="23" t="s">
        <v>142</v>
      </c>
      <c r="E276" s="23" t="s">
        <v>59</v>
      </c>
      <c r="F276" s="23" t="s">
        <v>80</v>
      </c>
      <c r="G276" s="23" t="s">
        <v>523</v>
      </c>
      <c r="H276" s="23" t="s">
        <v>543</v>
      </c>
      <c r="I276" s="23" t="s">
        <v>9</v>
      </c>
      <c r="J276" s="39">
        <v>12031</v>
      </c>
      <c r="K276" s="34">
        <f t="shared" si="25"/>
        <v>1</v>
      </c>
      <c r="L276" s="24">
        <f t="shared" si="26"/>
        <v>12031</v>
      </c>
    </row>
    <row r="277" spans="2:12" x14ac:dyDescent="0.15">
      <c r="B277" s="22" t="s">
        <v>21</v>
      </c>
      <c r="C277" s="23" t="s">
        <v>512</v>
      </c>
      <c r="D277" s="23" t="s">
        <v>142</v>
      </c>
      <c r="E277" s="23" t="s">
        <v>59</v>
      </c>
      <c r="F277" s="23" t="s">
        <v>80</v>
      </c>
      <c r="G277" s="23" t="s">
        <v>524</v>
      </c>
      <c r="H277" s="23" t="s">
        <v>544</v>
      </c>
      <c r="I277" s="23" t="s">
        <v>9</v>
      </c>
      <c r="J277" s="39">
        <v>18150</v>
      </c>
      <c r="K277" s="34">
        <f t="shared" si="25"/>
        <v>1</v>
      </c>
      <c r="L277" s="24">
        <f t="shared" si="26"/>
        <v>18150</v>
      </c>
    </row>
    <row r="278" spans="2:12" x14ac:dyDescent="0.15">
      <c r="B278" s="22" t="s">
        <v>22</v>
      </c>
      <c r="C278" s="23" t="s">
        <v>512</v>
      </c>
      <c r="D278" s="23" t="s">
        <v>142</v>
      </c>
      <c r="E278" s="23" t="s">
        <v>59</v>
      </c>
      <c r="F278" s="23" t="s">
        <v>80</v>
      </c>
      <c r="G278" s="23" t="s">
        <v>525</v>
      </c>
      <c r="H278" s="23" t="s">
        <v>545</v>
      </c>
      <c r="I278" s="23" t="s">
        <v>9</v>
      </c>
      <c r="J278" s="39">
        <v>19697</v>
      </c>
      <c r="K278" s="34">
        <f t="shared" si="25"/>
        <v>1</v>
      </c>
      <c r="L278" s="24">
        <f t="shared" si="26"/>
        <v>19697</v>
      </c>
    </row>
    <row r="279" spans="2:12" x14ac:dyDescent="0.15">
      <c r="B279" s="22" t="s">
        <v>23</v>
      </c>
      <c r="C279" s="23" t="s">
        <v>512</v>
      </c>
      <c r="D279" s="23" t="s">
        <v>142</v>
      </c>
      <c r="E279" s="23" t="s">
        <v>59</v>
      </c>
      <c r="F279" s="23" t="s">
        <v>80</v>
      </c>
      <c r="G279" s="23" t="s">
        <v>526</v>
      </c>
      <c r="H279" s="23" t="s">
        <v>546</v>
      </c>
      <c r="I279" s="23" t="s">
        <v>9</v>
      </c>
      <c r="J279" s="39">
        <v>32250</v>
      </c>
      <c r="K279" s="34">
        <f t="shared" si="25"/>
        <v>1</v>
      </c>
      <c r="L279" s="24">
        <f t="shared" si="26"/>
        <v>32250</v>
      </c>
    </row>
    <row r="280" spans="2:12" x14ac:dyDescent="0.15">
      <c r="B280" s="22" t="s">
        <v>24</v>
      </c>
      <c r="C280" s="23" t="s">
        <v>512</v>
      </c>
      <c r="D280" s="23" t="s">
        <v>142</v>
      </c>
      <c r="E280" s="23" t="s">
        <v>59</v>
      </c>
      <c r="F280" s="23" t="s">
        <v>80</v>
      </c>
      <c r="G280" s="23" t="s">
        <v>527</v>
      </c>
      <c r="H280" s="23" t="s">
        <v>547</v>
      </c>
      <c r="I280" s="23" t="s">
        <v>9</v>
      </c>
      <c r="J280" s="39">
        <v>35919</v>
      </c>
      <c r="K280" s="34">
        <f t="shared" si="25"/>
        <v>1</v>
      </c>
      <c r="L280" s="24">
        <f t="shared" si="26"/>
        <v>35919</v>
      </c>
    </row>
    <row r="281" spans="2:12" x14ac:dyDescent="0.15">
      <c r="B281" s="22" t="s">
        <v>29</v>
      </c>
      <c r="C281" s="23" t="s">
        <v>512</v>
      </c>
      <c r="D281" s="23" t="s">
        <v>142</v>
      </c>
      <c r="E281" s="23" t="s">
        <v>59</v>
      </c>
      <c r="F281" s="23" t="s">
        <v>80</v>
      </c>
      <c r="G281" s="23" t="s">
        <v>528</v>
      </c>
      <c r="H281" s="23" t="s">
        <v>548</v>
      </c>
      <c r="I281" s="23" t="s">
        <v>9</v>
      </c>
      <c r="J281" s="39">
        <v>44843</v>
      </c>
      <c r="K281" s="34">
        <f t="shared" si="25"/>
        <v>1</v>
      </c>
      <c r="L281" s="24">
        <f t="shared" si="26"/>
        <v>44843</v>
      </c>
    </row>
    <row r="282" spans="2:12" x14ac:dyDescent="0.15">
      <c r="B282" s="22" t="s">
        <v>25</v>
      </c>
      <c r="C282" s="23" t="s">
        <v>512</v>
      </c>
      <c r="D282" s="23" t="s">
        <v>142</v>
      </c>
      <c r="E282" s="23" t="s">
        <v>59</v>
      </c>
      <c r="F282" s="23" t="s">
        <v>80</v>
      </c>
      <c r="G282" s="23" t="s">
        <v>529</v>
      </c>
      <c r="H282" s="23" t="s">
        <v>549</v>
      </c>
      <c r="I282" s="23" t="s">
        <v>9</v>
      </c>
      <c r="J282" s="39">
        <v>56505</v>
      </c>
      <c r="K282" s="34">
        <v>1</v>
      </c>
      <c r="L282" s="24">
        <v>20328</v>
      </c>
    </row>
    <row r="283" spans="2:12" x14ac:dyDescent="0.15">
      <c r="B283" s="22" t="s">
        <v>30</v>
      </c>
      <c r="C283" s="23" t="s">
        <v>512</v>
      </c>
      <c r="D283" s="23" t="s">
        <v>142</v>
      </c>
      <c r="E283" s="23" t="s">
        <v>59</v>
      </c>
      <c r="F283" s="23" t="s">
        <v>80</v>
      </c>
      <c r="G283" s="23" t="s">
        <v>530</v>
      </c>
      <c r="H283" s="23" t="s">
        <v>546</v>
      </c>
      <c r="I283" s="23" t="s">
        <v>9</v>
      </c>
      <c r="J283" s="39">
        <v>81652</v>
      </c>
      <c r="K283" s="34">
        <v>1</v>
      </c>
      <c r="L283" s="24">
        <v>20328</v>
      </c>
    </row>
    <row r="284" spans="2:12" x14ac:dyDescent="0.15">
      <c r="B284" s="22" t="s">
        <v>31</v>
      </c>
      <c r="C284" s="23" t="s">
        <v>512</v>
      </c>
      <c r="D284" s="23" t="s">
        <v>142</v>
      </c>
      <c r="E284" s="23" t="s">
        <v>59</v>
      </c>
      <c r="F284" s="23" t="s">
        <v>80</v>
      </c>
      <c r="G284" s="23" t="s">
        <v>531</v>
      </c>
      <c r="H284" s="23" t="s">
        <v>550</v>
      </c>
      <c r="I284" s="23" t="s">
        <v>9</v>
      </c>
      <c r="J284" s="39">
        <v>108149</v>
      </c>
      <c r="K284" s="34">
        <v>1</v>
      </c>
      <c r="L284" s="24">
        <v>20328</v>
      </c>
    </row>
    <row r="285" spans="2:12" ht="12" thickBot="1" x14ac:dyDescent="0.2">
      <c r="B285" s="25" t="s">
        <v>32</v>
      </c>
      <c r="C285" s="26" t="s">
        <v>512</v>
      </c>
      <c r="D285" s="26" t="s">
        <v>142</v>
      </c>
      <c r="E285" s="26" t="s">
        <v>59</v>
      </c>
      <c r="F285" s="26" t="s">
        <v>80</v>
      </c>
      <c r="G285" s="26" t="s">
        <v>532</v>
      </c>
      <c r="H285" s="26" t="s">
        <v>551</v>
      </c>
      <c r="I285" s="26" t="s">
        <v>9</v>
      </c>
      <c r="J285" s="40">
        <v>134461</v>
      </c>
      <c r="K285" s="35">
        <f t="shared" ref="K285:K301" si="27">IF(I285="AG-FG",$E$20,IF(I285="AG-PARTS",$E$21))</f>
        <v>1</v>
      </c>
      <c r="L285" s="27">
        <f t="shared" ref="L285:L301" si="28">J285*K285</f>
        <v>134461</v>
      </c>
    </row>
    <row r="286" spans="2:12" x14ac:dyDescent="0.15">
      <c r="B286" s="28" t="s">
        <v>10</v>
      </c>
      <c r="C286" s="29" t="s">
        <v>512</v>
      </c>
      <c r="D286" s="29" t="s">
        <v>142</v>
      </c>
      <c r="E286" s="29" t="s">
        <v>60</v>
      </c>
      <c r="F286" s="29" t="s">
        <v>80</v>
      </c>
      <c r="G286" s="29" t="s">
        <v>571</v>
      </c>
      <c r="H286" s="29" t="s">
        <v>552</v>
      </c>
      <c r="I286" s="29" t="s">
        <v>9</v>
      </c>
      <c r="J286" s="41">
        <v>1128</v>
      </c>
      <c r="K286" s="36">
        <f t="shared" si="27"/>
        <v>1</v>
      </c>
      <c r="L286" s="30">
        <f t="shared" si="28"/>
        <v>1128</v>
      </c>
    </row>
    <row r="287" spans="2:12" x14ac:dyDescent="0.15">
      <c r="B287" s="22" t="s">
        <v>11</v>
      </c>
      <c r="C287" s="23" t="s">
        <v>512</v>
      </c>
      <c r="D287" s="23" t="s">
        <v>142</v>
      </c>
      <c r="E287" s="23" t="s">
        <v>60</v>
      </c>
      <c r="F287" s="23" t="s">
        <v>80</v>
      </c>
      <c r="G287" s="23" t="s">
        <v>572</v>
      </c>
      <c r="H287" s="23" t="s">
        <v>553</v>
      </c>
      <c r="I287" s="23" t="s">
        <v>9</v>
      </c>
      <c r="J287" s="39">
        <v>1155</v>
      </c>
      <c r="K287" s="34">
        <f t="shared" si="27"/>
        <v>1</v>
      </c>
      <c r="L287" s="24">
        <f t="shared" si="28"/>
        <v>1155</v>
      </c>
    </row>
    <row r="288" spans="2:12" x14ac:dyDescent="0.15">
      <c r="B288" s="22" t="s">
        <v>12</v>
      </c>
      <c r="C288" s="23" t="s">
        <v>512</v>
      </c>
      <c r="D288" s="23" t="s">
        <v>142</v>
      </c>
      <c r="E288" s="23" t="s">
        <v>60</v>
      </c>
      <c r="F288" s="23" t="s">
        <v>80</v>
      </c>
      <c r="G288" s="23" t="s">
        <v>573</v>
      </c>
      <c r="H288" s="23" t="s">
        <v>554</v>
      </c>
      <c r="I288" s="23" t="s">
        <v>9</v>
      </c>
      <c r="J288" s="39">
        <v>2107</v>
      </c>
      <c r="K288" s="34">
        <f t="shared" si="27"/>
        <v>1</v>
      </c>
      <c r="L288" s="24">
        <f t="shared" si="28"/>
        <v>2107</v>
      </c>
    </row>
    <row r="289" spans="2:12" x14ac:dyDescent="0.15">
      <c r="B289" s="22" t="s">
        <v>13</v>
      </c>
      <c r="C289" s="23" t="s">
        <v>512</v>
      </c>
      <c r="D289" s="23" t="s">
        <v>142</v>
      </c>
      <c r="E289" s="23" t="s">
        <v>60</v>
      </c>
      <c r="F289" s="23" t="s">
        <v>80</v>
      </c>
      <c r="G289" s="23" t="s">
        <v>574</v>
      </c>
      <c r="H289" s="23" t="s">
        <v>555</v>
      </c>
      <c r="I289" s="23" t="s">
        <v>9</v>
      </c>
      <c r="J289" s="39">
        <v>3354</v>
      </c>
      <c r="K289" s="34">
        <f t="shared" si="27"/>
        <v>1</v>
      </c>
      <c r="L289" s="24">
        <f t="shared" si="28"/>
        <v>3354</v>
      </c>
    </row>
    <row r="290" spans="2:12" x14ac:dyDescent="0.15">
      <c r="B290" s="22" t="s">
        <v>14</v>
      </c>
      <c r="C290" s="23" t="s">
        <v>512</v>
      </c>
      <c r="D290" s="23" t="s">
        <v>142</v>
      </c>
      <c r="E290" s="23" t="s">
        <v>60</v>
      </c>
      <c r="F290" s="23" t="s">
        <v>80</v>
      </c>
      <c r="G290" s="23" t="s">
        <v>575</v>
      </c>
      <c r="H290" s="23" t="s">
        <v>556</v>
      </c>
      <c r="I290" s="23" t="s">
        <v>9</v>
      </c>
      <c r="J290" s="39">
        <v>4361</v>
      </c>
      <c r="K290" s="34">
        <f t="shared" si="27"/>
        <v>1</v>
      </c>
      <c r="L290" s="24">
        <f t="shared" si="28"/>
        <v>4361</v>
      </c>
    </row>
    <row r="291" spans="2:12" x14ac:dyDescent="0.15">
      <c r="B291" s="22" t="s">
        <v>15</v>
      </c>
      <c r="C291" s="23" t="s">
        <v>512</v>
      </c>
      <c r="D291" s="23" t="s">
        <v>142</v>
      </c>
      <c r="E291" s="23" t="s">
        <v>60</v>
      </c>
      <c r="F291" s="23" t="s">
        <v>80</v>
      </c>
      <c r="G291" s="23" t="s">
        <v>576</v>
      </c>
      <c r="H291" s="23" t="s">
        <v>557</v>
      </c>
      <c r="I291" s="23" t="s">
        <v>9</v>
      </c>
      <c r="J291" s="39">
        <v>3757</v>
      </c>
      <c r="K291" s="34">
        <f t="shared" si="27"/>
        <v>1</v>
      </c>
      <c r="L291" s="24">
        <f t="shared" si="28"/>
        <v>3757</v>
      </c>
    </row>
    <row r="292" spans="2:12" x14ac:dyDescent="0.15">
      <c r="B292" s="22" t="s">
        <v>16</v>
      </c>
      <c r="C292" s="23" t="s">
        <v>512</v>
      </c>
      <c r="D292" s="23" t="s">
        <v>142</v>
      </c>
      <c r="E292" s="23" t="s">
        <v>60</v>
      </c>
      <c r="F292" s="23" t="s">
        <v>80</v>
      </c>
      <c r="G292" s="23" t="s">
        <v>577</v>
      </c>
      <c r="H292" s="23" t="s">
        <v>558</v>
      </c>
      <c r="I292" s="23" t="s">
        <v>9</v>
      </c>
      <c r="J292" s="39">
        <v>2993</v>
      </c>
      <c r="K292" s="34">
        <f t="shared" si="27"/>
        <v>1</v>
      </c>
      <c r="L292" s="24">
        <f t="shared" si="28"/>
        <v>2993</v>
      </c>
    </row>
    <row r="293" spans="2:12" x14ac:dyDescent="0.15">
      <c r="B293" s="22" t="s">
        <v>17</v>
      </c>
      <c r="C293" s="23" t="s">
        <v>512</v>
      </c>
      <c r="D293" s="23" t="s">
        <v>142</v>
      </c>
      <c r="E293" s="23" t="s">
        <v>60</v>
      </c>
      <c r="F293" s="23" t="s">
        <v>80</v>
      </c>
      <c r="G293" s="23" t="s">
        <v>578</v>
      </c>
      <c r="H293" s="23" t="s">
        <v>559</v>
      </c>
      <c r="I293" s="23" t="s">
        <v>9</v>
      </c>
      <c r="J293" s="39">
        <v>4482</v>
      </c>
      <c r="K293" s="34">
        <f t="shared" si="27"/>
        <v>1</v>
      </c>
      <c r="L293" s="24">
        <f t="shared" si="28"/>
        <v>4482</v>
      </c>
    </row>
    <row r="294" spans="2:12" x14ac:dyDescent="0.15">
      <c r="B294" s="22" t="s">
        <v>18</v>
      </c>
      <c r="C294" s="23" t="s">
        <v>512</v>
      </c>
      <c r="D294" s="23" t="s">
        <v>142</v>
      </c>
      <c r="E294" s="23" t="s">
        <v>60</v>
      </c>
      <c r="F294" s="23" t="s">
        <v>80</v>
      </c>
      <c r="G294" s="23" t="s">
        <v>579</v>
      </c>
      <c r="H294" s="23" t="s">
        <v>560</v>
      </c>
      <c r="I294" s="23" t="s">
        <v>9</v>
      </c>
      <c r="J294" s="39">
        <v>4952</v>
      </c>
      <c r="K294" s="34">
        <f t="shared" si="27"/>
        <v>1</v>
      </c>
      <c r="L294" s="24">
        <f t="shared" si="28"/>
        <v>4952</v>
      </c>
    </row>
    <row r="295" spans="2:12" x14ac:dyDescent="0.15">
      <c r="B295" s="22" t="s">
        <v>19</v>
      </c>
      <c r="C295" s="23" t="s">
        <v>512</v>
      </c>
      <c r="D295" s="23" t="s">
        <v>142</v>
      </c>
      <c r="E295" s="23" t="s">
        <v>60</v>
      </c>
      <c r="F295" s="23" t="s">
        <v>80</v>
      </c>
      <c r="G295" s="23" t="s">
        <v>580</v>
      </c>
      <c r="H295" s="23" t="s">
        <v>561</v>
      </c>
      <c r="I295" s="23" t="s">
        <v>9</v>
      </c>
      <c r="J295" s="39">
        <v>8373</v>
      </c>
      <c r="K295" s="34">
        <f t="shared" si="27"/>
        <v>1</v>
      </c>
      <c r="L295" s="24">
        <f t="shared" si="28"/>
        <v>8373</v>
      </c>
    </row>
    <row r="296" spans="2:12" x14ac:dyDescent="0.15">
      <c r="B296" s="22" t="s">
        <v>20</v>
      </c>
      <c r="C296" s="23" t="s">
        <v>512</v>
      </c>
      <c r="D296" s="23" t="s">
        <v>142</v>
      </c>
      <c r="E296" s="23" t="s">
        <v>60</v>
      </c>
      <c r="F296" s="23" t="s">
        <v>80</v>
      </c>
      <c r="G296" s="23" t="s">
        <v>581</v>
      </c>
      <c r="H296" s="23" t="s">
        <v>562</v>
      </c>
      <c r="I296" s="23" t="s">
        <v>9</v>
      </c>
      <c r="J296" s="39">
        <v>12317</v>
      </c>
      <c r="K296" s="34">
        <f t="shared" si="27"/>
        <v>1</v>
      </c>
      <c r="L296" s="24">
        <f t="shared" si="28"/>
        <v>12317</v>
      </c>
    </row>
    <row r="297" spans="2:12" x14ac:dyDescent="0.15">
      <c r="B297" s="22" t="s">
        <v>21</v>
      </c>
      <c r="C297" s="23" t="s">
        <v>512</v>
      </c>
      <c r="D297" s="23" t="s">
        <v>142</v>
      </c>
      <c r="E297" s="23" t="s">
        <v>60</v>
      </c>
      <c r="F297" s="23" t="s">
        <v>80</v>
      </c>
      <c r="G297" s="23" t="s">
        <v>582</v>
      </c>
      <c r="H297" s="23" t="s">
        <v>563</v>
      </c>
      <c r="I297" s="23" t="s">
        <v>9</v>
      </c>
      <c r="J297" s="39">
        <v>18582</v>
      </c>
      <c r="K297" s="34">
        <f t="shared" si="27"/>
        <v>1</v>
      </c>
      <c r="L297" s="24">
        <f t="shared" si="28"/>
        <v>18582</v>
      </c>
    </row>
    <row r="298" spans="2:12" x14ac:dyDescent="0.15">
      <c r="B298" s="22" t="s">
        <v>22</v>
      </c>
      <c r="C298" s="23" t="s">
        <v>512</v>
      </c>
      <c r="D298" s="23" t="s">
        <v>142</v>
      </c>
      <c r="E298" s="23" t="s">
        <v>60</v>
      </c>
      <c r="F298" s="23" t="s">
        <v>80</v>
      </c>
      <c r="G298" s="23" t="s">
        <v>583</v>
      </c>
      <c r="H298" s="23" t="s">
        <v>564</v>
      </c>
      <c r="I298" s="23" t="s">
        <v>9</v>
      </c>
      <c r="J298" s="39">
        <v>20166</v>
      </c>
      <c r="K298" s="34">
        <f t="shared" si="27"/>
        <v>1</v>
      </c>
      <c r="L298" s="24">
        <f t="shared" si="28"/>
        <v>20166</v>
      </c>
    </row>
    <row r="299" spans="2:12" x14ac:dyDescent="0.15">
      <c r="B299" s="22" t="s">
        <v>23</v>
      </c>
      <c r="C299" s="23" t="s">
        <v>512</v>
      </c>
      <c r="D299" s="23" t="s">
        <v>142</v>
      </c>
      <c r="E299" s="23" t="s">
        <v>60</v>
      </c>
      <c r="F299" s="23" t="s">
        <v>80</v>
      </c>
      <c r="G299" s="23" t="s">
        <v>584</v>
      </c>
      <c r="H299" s="23" t="s">
        <v>565</v>
      </c>
      <c r="I299" s="23" t="s">
        <v>9</v>
      </c>
      <c r="J299" s="39">
        <v>33018</v>
      </c>
      <c r="K299" s="34">
        <f t="shared" si="27"/>
        <v>1</v>
      </c>
      <c r="L299" s="24">
        <f t="shared" si="28"/>
        <v>33018</v>
      </c>
    </row>
    <row r="300" spans="2:12" x14ac:dyDescent="0.15">
      <c r="B300" s="22" t="s">
        <v>24</v>
      </c>
      <c r="C300" s="23" t="s">
        <v>512</v>
      </c>
      <c r="D300" s="23" t="s">
        <v>142</v>
      </c>
      <c r="E300" s="23" t="s">
        <v>60</v>
      </c>
      <c r="F300" s="23" t="s">
        <v>80</v>
      </c>
      <c r="G300" s="23" t="s">
        <v>585</v>
      </c>
      <c r="H300" s="23" t="s">
        <v>566</v>
      </c>
      <c r="I300" s="23" t="s">
        <v>9</v>
      </c>
      <c r="J300" s="39">
        <v>36775</v>
      </c>
      <c r="K300" s="34">
        <f t="shared" si="27"/>
        <v>1</v>
      </c>
      <c r="L300" s="24">
        <f t="shared" si="28"/>
        <v>36775</v>
      </c>
    </row>
    <row r="301" spans="2:12" x14ac:dyDescent="0.15">
      <c r="B301" s="22" t="s">
        <v>29</v>
      </c>
      <c r="C301" s="23" t="s">
        <v>512</v>
      </c>
      <c r="D301" s="23" t="s">
        <v>142</v>
      </c>
      <c r="E301" s="23" t="s">
        <v>60</v>
      </c>
      <c r="F301" s="23" t="s">
        <v>80</v>
      </c>
      <c r="G301" s="23" t="s">
        <v>586</v>
      </c>
      <c r="H301" s="23" t="s">
        <v>567</v>
      </c>
      <c r="I301" s="23" t="s">
        <v>9</v>
      </c>
      <c r="J301" s="39">
        <v>45910</v>
      </c>
      <c r="K301" s="34">
        <f t="shared" si="27"/>
        <v>1</v>
      </c>
      <c r="L301" s="24">
        <f t="shared" si="28"/>
        <v>45910</v>
      </c>
    </row>
    <row r="302" spans="2:12" x14ac:dyDescent="0.15">
      <c r="B302" s="22" t="s">
        <v>25</v>
      </c>
      <c r="C302" s="23" t="s">
        <v>512</v>
      </c>
      <c r="D302" s="23" t="s">
        <v>142</v>
      </c>
      <c r="E302" s="23" t="s">
        <v>60</v>
      </c>
      <c r="F302" s="23" t="s">
        <v>80</v>
      </c>
      <c r="G302" s="23" t="s">
        <v>587</v>
      </c>
      <c r="H302" s="23" t="s">
        <v>568</v>
      </c>
      <c r="I302" s="23" t="s">
        <v>9</v>
      </c>
      <c r="J302" s="39">
        <v>57851</v>
      </c>
      <c r="K302" s="34">
        <v>1</v>
      </c>
      <c r="L302" s="24">
        <v>20328</v>
      </c>
    </row>
    <row r="303" spans="2:12" x14ac:dyDescent="0.15">
      <c r="B303" s="22" t="s">
        <v>30</v>
      </c>
      <c r="C303" s="23" t="s">
        <v>512</v>
      </c>
      <c r="D303" s="23" t="s">
        <v>142</v>
      </c>
      <c r="E303" s="23" t="s">
        <v>60</v>
      </c>
      <c r="F303" s="23" t="s">
        <v>80</v>
      </c>
      <c r="G303" s="23" t="s">
        <v>588</v>
      </c>
      <c r="H303" s="23" t="s">
        <v>565</v>
      </c>
      <c r="I303" s="23" t="s">
        <v>9</v>
      </c>
      <c r="J303" s="39">
        <v>83596</v>
      </c>
      <c r="K303" s="34">
        <v>1</v>
      </c>
      <c r="L303" s="24">
        <v>20328</v>
      </c>
    </row>
    <row r="304" spans="2:12" x14ac:dyDescent="0.15">
      <c r="B304" s="22" t="s">
        <v>31</v>
      </c>
      <c r="C304" s="23" t="s">
        <v>512</v>
      </c>
      <c r="D304" s="23" t="s">
        <v>142</v>
      </c>
      <c r="E304" s="23" t="s">
        <v>60</v>
      </c>
      <c r="F304" s="23" t="s">
        <v>80</v>
      </c>
      <c r="G304" s="23" t="s">
        <v>589</v>
      </c>
      <c r="H304" s="23" t="s">
        <v>569</v>
      </c>
      <c r="I304" s="23" t="s">
        <v>9</v>
      </c>
      <c r="J304" s="39">
        <v>110724</v>
      </c>
      <c r="K304" s="34">
        <v>1</v>
      </c>
      <c r="L304" s="24">
        <v>20328</v>
      </c>
    </row>
    <row r="305" spans="2:12" ht="12" thickBot="1" x14ac:dyDescent="0.2">
      <c r="B305" s="25" t="s">
        <v>32</v>
      </c>
      <c r="C305" s="26" t="s">
        <v>512</v>
      </c>
      <c r="D305" s="26" t="s">
        <v>142</v>
      </c>
      <c r="E305" s="26" t="s">
        <v>60</v>
      </c>
      <c r="F305" s="26" t="s">
        <v>80</v>
      </c>
      <c r="G305" s="26" t="s">
        <v>590</v>
      </c>
      <c r="H305" s="26" t="s">
        <v>570</v>
      </c>
      <c r="I305" s="26" t="s">
        <v>9</v>
      </c>
      <c r="J305" s="40">
        <v>137663</v>
      </c>
      <c r="K305" s="35">
        <f>IF(I305="AG-FG",$E$20,IF(I305="AG-PARTS",$E$21))</f>
        <v>1</v>
      </c>
      <c r="L305" s="27">
        <f t="shared" ref="L305" si="29">J305*K305</f>
        <v>137663</v>
      </c>
    </row>
  </sheetData>
  <mergeCells count="13">
    <mergeCell ref="B23:L23"/>
    <mergeCell ref="B20:D20"/>
    <mergeCell ref="J17:L17"/>
    <mergeCell ref="B11:L12"/>
    <mergeCell ref="B13:L13"/>
    <mergeCell ref="J14:L14"/>
    <mergeCell ref="J15:L15"/>
    <mergeCell ref="J16:L16"/>
    <mergeCell ref="J18:L18"/>
    <mergeCell ref="J19:L19"/>
    <mergeCell ref="J20:L20"/>
    <mergeCell ref="B21:D21"/>
    <mergeCell ref="J21:L21"/>
  </mergeCells>
  <phoneticPr fontId="10" type="noConversion"/>
  <pageMargins left="0.7" right="0.7" top="0.75" bottom="0.75" header="0.3" footer="0.3"/>
  <pageSetup scale="3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Flap Gates</vt:lpstr>
      <vt:lpstr>'Flap Gates'!Print_Area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Trail</dc:creator>
  <cp:lastModifiedBy>George Snyder</cp:lastModifiedBy>
  <dcterms:created xsi:type="dcterms:W3CDTF">2025-02-21T22:58:55Z</dcterms:created>
  <dcterms:modified xsi:type="dcterms:W3CDTF">2025-09-19T20:49:13Z</dcterms:modified>
</cp:coreProperties>
</file>